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9170" windowHeight="10860" activeTab="1"/>
  </bookViews>
  <sheets>
    <sheet name="1нед" sheetId="1" r:id="rId1"/>
    <sheet name="2нед" sheetId="2" r:id="rId2"/>
  </sheets>
  <definedNames>
    <definedName name="_xlnm.Print_Area" localSheetId="0">'1нед'!$A$50:$U$70</definedName>
  </definedNames>
  <calcPr calcId="144525"/>
</workbook>
</file>

<file path=xl/calcChain.xml><?xml version="1.0" encoding="utf-8"?>
<calcChain xmlns="http://schemas.openxmlformats.org/spreadsheetml/2006/main">
  <c r="U70" i="2" l="1"/>
  <c r="R70" i="2"/>
  <c r="M70" i="2"/>
  <c r="H70" i="2"/>
  <c r="T60" i="2"/>
  <c r="M60" i="2"/>
  <c r="H60" i="2"/>
  <c r="R48" i="2"/>
  <c r="K48" i="2"/>
  <c r="I48" i="2"/>
  <c r="H48" i="2"/>
  <c r="T36" i="2"/>
  <c r="R36" i="2"/>
  <c r="P36" i="2"/>
  <c r="O36" i="2"/>
  <c r="U36" i="2"/>
  <c r="S36" i="2"/>
  <c r="M36" i="2"/>
  <c r="K36" i="2"/>
  <c r="H36" i="2"/>
  <c r="U25" i="2"/>
  <c r="T25" i="2"/>
  <c r="S25" i="2"/>
  <c r="R25" i="2"/>
  <c r="P25" i="2"/>
  <c r="O25" i="2"/>
  <c r="M25" i="2"/>
  <c r="L25" i="2"/>
  <c r="K25" i="2"/>
  <c r="J25" i="2"/>
  <c r="I25" i="2"/>
  <c r="H25" i="2"/>
  <c r="H14" i="2"/>
  <c r="U14" i="2"/>
  <c r="T14" i="2"/>
  <c r="S14" i="2"/>
  <c r="R14" i="2"/>
  <c r="P14" i="2"/>
  <c r="O14" i="2"/>
  <c r="M14" i="2"/>
  <c r="L14" i="2"/>
  <c r="K14" i="2"/>
  <c r="J14" i="2"/>
  <c r="I14" i="2"/>
  <c r="U70" i="1"/>
  <c r="T70" i="1"/>
  <c r="S70" i="1"/>
  <c r="R70" i="1"/>
  <c r="Q70" i="1"/>
  <c r="N70" i="1"/>
  <c r="M70" i="1"/>
  <c r="L70" i="1"/>
  <c r="K70" i="1"/>
  <c r="J70" i="1"/>
  <c r="I70" i="1"/>
  <c r="H70" i="1"/>
  <c r="T60" i="1"/>
  <c r="Q60" i="1"/>
  <c r="L60" i="1"/>
  <c r="H60" i="1"/>
  <c r="R49" i="1"/>
  <c r="L49" i="1"/>
  <c r="K49" i="1"/>
  <c r="J49" i="1"/>
  <c r="I49" i="1"/>
  <c r="H49" i="1"/>
  <c r="S37" i="1"/>
  <c r="Q37" i="1"/>
  <c r="L37" i="1"/>
  <c r="J37" i="1"/>
  <c r="H37" i="1"/>
  <c r="U25" i="1"/>
  <c r="S25" i="1"/>
  <c r="Q25" i="1"/>
  <c r="L25" i="1"/>
  <c r="J25" i="1"/>
  <c r="H25" i="1"/>
  <c r="T14" i="1"/>
  <c r="R14" i="1"/>
  <c r="H14" i="1"/>
  <c r="T70" i="2" l="1"/>
  <c r="S70" i="2"/>
  <c r="P70" i="2"/>
  <c r="O70" i="2"/>
  <c r="P60" i="2"/>
  <c r="T48" i="2"/>
  <c r="S48" i="2"/>
  <c r="P48" i="2"/>
  <c r="O48" i="2"/>
  <c r="M48" i="2"/>
  <c r="L48" i="2"/>
  <c r="S60" i="1"/>
  <c r="N60" i="1"/>
  <c r="J60" i="1"/>
  <c r="K60" i="1"/>
  <c r="L70" i="2" l="1"/>
  <c r="R60" i="2"/>
  <c r="I70" i="2"/>
  <c r="J70" i="2"/>
  <c r="K70" i="2"/>
  <c r="U60" i="2"/>
  <c r="S60" i="2"/>
  <c r="O60" i="2"/>
  <c r="L60" i="2"/>
  <c r="K60" i="2"/>
  <c r="J60" i="2"/>
  <c r="I60" i="2"/>
  <c r="U48" i="2"/>
  <c r="J48" i="2"/>
  <c r="L36" i="2"/>
  <c r="I36" i="2"/>
  <c r="J36" i="2"/>
  <c r="U60" i="1"/>
  <c r="I60" i="1" l="1"/>
  <c r="R60" i="1"/>
  <c r="U49" i="1"/>
  <c r="T49" i="1"/>
  <c r="S49" i="1"/>
  <c r="Q49" i="1"/>
  <c r="N49" i="1"/>
  <c r="M49" i="1"/>
  <c r="M25" i="1" l="1"/>
  <c r="N25" i="1"/>
  <c r="R25" i="1"/>
  <c r="T25" i="1"/>
  <c r="I25" i="1"/>
  <c r="K25" i="1"/>
  <c r="S14" i="1"/>
  <c r="U14" i="1"/>
  <c r="Q14" i="1"/>
  <c r="N14" i="1"/>
  <c r="M14" i="1"/>
  <c r="L14" i="1"/>
  <c r="K14" i="1"/>
  <c r="J14" i="1"/>
  <c r="I14" i="1"/>
  <c r="N37" i="1" l="1"/>
  <c r="U37" i="1" l="1"/>
  <c r="T37" i="1"/>
  <c r="R37" i="1"/>
  <c r="M37" i="1"/>
  <c r="K37" i="1"/>
  <c r="I37" i="1"/>
</calcChain>
</file>

<file path=xl/sharedStrings.xml><?xml version="1.0" encoding="utf-8"?>
<sst xmlns="http://schemas.openxmlformats.org/spreadsheetml/2006/main" count="290" uniqueCount="91">
  <si>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</si>
  <si>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</si>
  <si>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</si>
  <si>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</si>
  <si>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</si>
  <si>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</si>
  <si>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</si>
  <si>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</si>
  <si>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</si>
  <si>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</si>
  <si>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</si>
  <si>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</si>
  <si>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</si>
  <si>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</si>
  <si>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1-ая неделя </t>
  </si>
  <si>
    <t>-</t>
  </si>
  <si>
    <t>Итого:</t>
  </si>
  <si>
    <t>ЧАЙ С САХАРОМ</t>
  </si>
  <si>
    <t>200/15</t>
  </si>
  <si>
    <t xml:space="preserve">ПЮРЕ  КАРТОФЕЛЬНОЕ  </t>
  </si>
  <si>
    <t>№ Сборника рецептур</t>
  </si>
  <si>
    <t>2-ая неделя</t>
  </si>
  <si>
    <t>67/2015,Дели</t>
  </si>
  <si>
    <t>ЩИ ИЗ СВЕЖЕЙ КАПУСТЫ С КАРТОФЕЛЕМ НА МЯСО-КОСТНОМ БУЛЬОНЕ</t>
  </si>
  <si>
    <t>КОМПОТ ИЗ СМЕСИ СУХОФРУКТОВ</t>
  </si>
  <si>
    <t>349/2015, Дели</t>
  </si>
  <si>
    <t>КАША МАННАЯ МОЛОЧНАЯ</t>
  </si>
  <si>
    <t>181/2015,Дели</t>
  </si>
  <si>
    <t>182/2015 Дели</t>
  </si>
  <si>
    <t>КАША  МОЛОЧНАЯ (ПШЕННАЯ)</t>
  </si>
  <si>
    <t>6 день (СУББОТА) Завтрак</t>
  </si>
  <si>
    <t>50/200</t>
  </si>
  <si>
    <t>Наименование сборника рецептур:Сборник рецептур блюд и кулинарных изделий для предприятий общественного питания / Авт.-сост: А.И.Здобнов, В.А. Цыганенко, М.И.Цыганенко.- К.:ООО "Издательство Арий",М.:ИКТЦ "Лада", 2011.-680 с.</t>
  </si>
  <si>
    <t>Наименование сборника рецептур: Сборник методических рекомендаций по организации питания детей и подростков в учреждениях образования Санкт-Петербурга. - СПб.: Речь, 2008. - 800 с.</t>
  </si>
  <si>
    <t>Наименование сборника рецептур: Рецептура блюд согласно Сборнику рецептур на продукцию для обучающихся во всех образовательных учреждениях Под ред. М.П.Могильного и В.А. Тутельяна Дели плюс 2015</t>
  </si>
  <si>
    <t>№ 376 Сбор.рец. На прод-ию для обуч. Во всех образ.учреж-Дели 2015</t>
  </si>
  <si>
    <t>ХЛЕБ РЖАНОЙ (РЖАНО-ПШЕНИЧНЫЙ)</t>
  </si>
  <si>
    <t xml:space="preserve">ХЛЕБ ПШЕНИЧНЫЙ </t>
  </si>
  <si>
    <t>№ 303 Сбор.рец. На прод-ию для обуч. Во всех образ.учреж-Дели 2015</t>
  </si>
  <si>
    <t>КАША ВЯЗКАЯ (ГРЕЧНЕВАЯ)</t>
  </si>
  <si>
    <t>№ 268 Сбор.рец. На прод-ию для обуч. Во всех образ.учреж-Дели 2015</t>
  </si>
  <si>
    <t>№ 289 Сбор.рец. На прод-ию для обуч. Во всех образ.учреж-Дели 2015</t>
  </si>
  <si>
    <t>РАГУ ИЗ  ПТИЦЫ</t>
  </si>
  <si>
    <t>№ 203 Сбор.рец. На прод-ию для обуч. Во всех образ.учреж-Дели 2015</t>
  </si>
  <si>
    <t>МАКАРОННЫЕ ИЗДЕЛИЯ ОТВАРНЫЕ С МАСЛОМ</t>
  </si>
  <si>
    <t>№ 312 Сбор.рец. На прод-ию для обуч. Во всех образ.учреж-Дели -2015</t>
  </si>
  <si>
    <t>№ 295 Сбор.рец. На прод-ию для обуч. Во всех образ.учреж-Дели 2015</t>
  </si>
  <si>
    <t>КОТЛЕТЫ РУБЛЕННЫЕ ИЗ БРОЙЛЕР-ЦЫПЛЯТ</t>
  </si>
  <si>
    <t>№ 304 Сбор.рец. На прод-ию для обуч. Во всех образ.учреж-Дели 2015</t>
  </si>
  <si>
    <t xml:space="preserve">№ 280 Сбор.рец. На прод-ию для обуч. Во всех образ.учреж-Дели -2015 </t>
  </si>
  <si>
    <t xml:space="preserve">ФРИКАДЕЛЬКИ В СОУСЕ </t>
  </si>
  <si>
    <t>55/50</t>
  </si>
  <si>
    <t>№ 291 Сбор.рец. На прод-ию для обуч. Во всех образ.учреж-Дели -2015</t>
  </si>
  <si>
    <t>ПЛОВ ИЗ ПТИЦЫ</t>
  </si>
  <si>
    <t>№ 234 Сбор.рец. На прод-ию для обуч. Во всех образ.учреж-Дели -2015</t>
  </si>
  <si>
    <t xml:space="preserve">БИТОЧКИ РЫБНЫЕ </t>
  </si>
  <si>
    <t>№ 52 Сбор.рец. На прод-ию для обуч. Во всех образ.учреж-Дели 2015</t>
  </si>
  <si>
    <t xml:space="preserve">САЛАТ ИЗ СВЕКЛЫ ОТВАРНОЙ </t>
  </si>
  <si>
    <t>99/2015,Дели</t>
  </si>
  <si>
    <t xml:space="preserve">СУП ГОРОХОВЫЙ НА МЯСО-КОСТНОМ БУЛЬОНЕ </t>
  </si>
  <si>
    <t xml:space="preserve"> </t>
  </si>
  <si>
    <t xml:space="preserve"> 2 Завтрак</t>
  </si>
  <si>
    <t>КОТЛЕТЫ</t>
  </si>
  <si>
    <t>№ 302 Сбор.рец. На прод-ию для обуч. Во всех образ.учреж-Дели 2015</t>
  </si>
  <si>
    <t>КАША ПОЛБЯНАЯ ВЯЗКАЯ</t>
  </si>
  <si>
    <t>1 день (ПОНЕДЕЛЬНИК) 1 питание</t>
  </si>
  <si>
    <t>182/2015,Дели</t>
  </si>
  <si>
    <t>КАША РИСОВАЯ МОЛОЧНАЯ</t>
  </si>
  <si>
    <t xml:space="preserve"> 2 питание</t>
  </si>
  <si>
    <t>2 день (ВТОРНИК) 1 питание</t>
  </si>
  <si>
    <t>98/2008Речь</t>
  </si>
  <si>
    <t xml:space="preserve">СУП КАРТОФЕЛЬНЫЙ С ГЕРКУЛЕСОМ НА МЯСО-КОСТНОМ БУЛЬОНЕ </t>
  </si>
  <si>
    <t>3 день (СРЕДА) 1 питание</t>
  </si>
  <si>
    <t>КАША ПШЕНИЧНАЯ</t>
  </si>
  <si>
    <t>189/2008Речь</t>
  </si>
  <si>
    <t>4 день (ЧЕТВЕРГ) 1 питание</t>
  </si>
  <si>
    <t>5 день (ПЯТНИЦА) 1 питание</t>
  </si>
  <si>
    <t>6 день (СУББОТА) 1 питание</t>
  </si>
  <si>
    <t>141/2008 Речь</t>
  </si>
  <si>
    <t>РАГУ ИЗ ОВОЩЕЙ</t>
  </si>
  <si>
    <t>2 питание</t>
  </si>
  <si>
    <t>КАША ЯЧНЕВАЯ</t>
  </si>
  <si>
    <t xml:space="preserve">2 день (ВТОРНИК) 1 питание </t>
  </si>
  <si>
    <t>2012, Дели</t>
  </si>
  <si>
    <t>БОРЩ С КАПУСТОЙ И КАРТОФЕЛЕМ НА МЯСО-КОСТНОМ БУЛЬОНЕ</t>
  </si>
  <si>
    <t>№ 290 Сбор.рец. На прод-ию для обуч. Во всех образ.учреж-Дели 2015</t>
  </si>
  <si>
    <t>50/50</t>
  </si>
  <si>
    <t>РИС ОТВАРНОЙ</t>
  </si>
  <si>
    <t>ПТИЦА ТУШЕННАЯ В СОУСЕ</t>
  </si>
  <si>
    <t>№ 132 Сбор.рец. На прод-ию для обуч. Во всех образ.учреж-Дели 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</si>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</sst>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5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Comic Sans MS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11"/>
      <name val="Arial"/>
      <family val="2"/>
    </font>
    <font>
      <sz val="11"/>
      <name val="Calibri"/>
      <family val="2"/>
      <scheme val="minor"/>
    </font>
    <font>
      <b/>
      <sz val="10"/>
      <name val="Times New Roman"/>
      <family val="1"/>
      <charset val="204"/>
    </font>
    <font>
      <sz val="11"/>
      <name val="Arial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204"/>
    </font>
    <font>
      <sz val="10"/>
      <name val="Calibri"/>
      <family val="2"/>
      <charset val="204"/>
    </font>
    <font>
      <sz val="11"/>
      <name val="Comic Sans MS"/>
      <family val="2"/>
    </font>
    <font>
      <sz val="11"/>
      <name val="Calibri"/>
      <family val="2"/>
      <charset val="204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3">
    <xf numFmtId="0" fontId="0" fillId="0" borderId="0" xfId="0"/>
    <xf numFmtId="0" fontId="6" fillId="0" borderId="0" xfId="0" applyFont="1" applyFill="1" applyAlignment="1">
      <alignment horizontal="left"/>
    </xf>
    <xf numFmtId="0" fontId="0" fillId="2" borderId="0" xfId="0" applyFill="1"/>
    <xf numFmtId="0" fontId="3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0" fillId="2" borderId="0" xfId="0" applyFill="1" applyBorder="1"/>
    <xf numFmtId="0" fontId="6" fillId="2" borderId="0" xfId="0" applyFont="1" applyFill="1" applyBorder="1"/>
    <xf numFmtId="0" fontId="6" fillId="0" borderId="0" xfId="0" applyFont="1" applyFill="1" applyBorder="1"/>
    <xf numFmtId="0" fontId="0" fillId="0" borderId="0" xfId="0" applyBorder="1"/>
    <xf numFmtId="0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right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0" fontId="1" fillId="2" borderId="0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wrapText="1"/>
    </xf>
    <xf numFmtId="1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165" fontId="5" fillId="2" borderId="1" xfId="0" applyNumberFormat="1" applyFont="1" applyFill="1" applyBorder="1" applyAlignment="1">
      <alignment vertical="center" wrapText="1"/>
    </xf>
    <xf numFmtId="2" fontId="5" fillId="2" borderId="2" xfId="0" applyNumberFormat="1" applyFont="1" applyFill="1" applyBorder="1" applyAlignment="1">
      <alignment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2" fontId="5" fillId="2" borderId="1" xfId="0" applyNumberFormat="1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165" fontId="5" fillId="2" borderId="2" xfId="0" applyNumberFormat="1" applyFont="1" applyFill="1" applyBorder="1" applyAlignment="1">
      <alignment vertical="center" wrapText="1"/>
    </xf>
    <xf numFmtId="0" fontId="5" fillId="2" borderId="3" xfId="0" applyNumberFormat="1" applyFont="1" applyFill="1" applyBorder="1" applyAlignment="1">
      <alignment vertical="center" wrapText="1"/>
    </xf>
    <xf numFmtId="164" fontId="5" fillId="2" borderId="2" xfId="0" applyNumberFormat="1" applyFont="1" applyFill="1" applyBorder="1" applyAlignment="1">
      <alignment vertical="center" wrapText="1"/>
    </xf>
    <xf numFmtId="1" fontId="5" fillId="2" borderId="2" xfId="0" applyNumberFormat="1" applyFont="1" applyFill="1" applyBorder="1" applyAlignment="1">
      <alignment vertical="center" wrapText="1"/>
    </xf>
    <xf numFmtId="0" fontId="5" fillId="2" borderId="2" xfId="0" applyNumberFormat="1" applyFont="1" applyFill="1" applyBorder="1" applyAlignment="1">
      <alignment vertical="center" wrapText="1"/>
    </xf>
    <xf numFmtId="0" fontId="5" fillId="2" borderId="4" xfId="0" applyNumberFormat="1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right" vertical="center" wrapText="1"/>
    </xf>
    <xf numFmtId="0" fontId="5" fillId="2" borderId="2" xfId="0" applyNumberFormat="1" applyFont="1" applyFill="1" applyBorder="1" applyAlignment="1">
      <alignment horizontal="right" vertical="center" wrapText="1"/>
    </xf>
    <xf numFmtId="0" fontId="3" fillId="2" borderId="6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5" fontId="10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65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right" vertical="center" wrapText="1"/>
    </xf>
    <xf numFmtId="0" fontId="1" fillId="2" borderId="3" xfId="0" applyNumberFormat="1" applyFont="1" applyFill="1" applyBorder="1" applyAlignment="1">
      <alignment horizontal="right" vertical="center" wrapText="1"/>
    </xf>
    <xf numFmtId="0" fontId="1" fillId="2" borderId="4" xfId="0" applyNumberFormat="1" applyFont="1" applyFill="1" applyBorder="1" applyAlignment="1">
      <alignment horizontal="right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8" fillId="2" borderId="3" xfId="0" applyNumberFormat="1" applyFont="1" applyFill="1" applyBorder="1" applyAlignment="1">
      <alignment horizontal="left" vertical="center" wrapText="1"/>
    </xf>
    <xf numFmtId="0" fontId="8" fillId="2" borderId="4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3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left" vertical="center" wrapText="1"/>
    </xf>
    <xf numFmtId="0" fontId="1" fillId="2" borderId="3" xfId="0" applyNumberFormat="1" applyFont="1" applyFill="1" applyBorder="1" applyAlignment="1">
      <alignment horizontal="left" vertical="center" wrapText="1"/>
    </xf>
    <xf numFmtId="0" fontId="1" fillId="2" borderId="4" xfId="0" applyNumberFormat="1" applyFont="1" applyFill="1" applyBorder="1" applyAlignment="1">
      <alignment horizontal="left"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165" fontId="5" fillId="2" borderId="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right" vertical="center" wrapText="1"/>
    </xf>
    <xf numFmtId="0" fontId="5" fillId="2" borderId="4" xfId="0" applyNumberFormat="1" applyFont="1" applyFill="1" applyBorder="1" applyAlignment="1">
      <alignment horizontal="right" vertical="center" wrapText="1"/>
    </xf>
    <xf numFmtId="164" fontId="5" fillId="2" borderId="2" xfId="0" applyNumberFormat="1" applyFont="1" applyFill="1" applyBorder="1" applyAlignment="1">
      <alignment horizontal="right" vertical="center" wrapText="1"/>
    </xf>
    <xf numFmtId="164" fontId="5" fillId="2" borderId="4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9" xfId="0" applyNumberFormat="1" applyFont="1" applyFill="1" applyBorder="1" applyAlignment="1">
      <alignment horizontal="left" vertical="center" wrapText="1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righ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vertical="center" wrapText="1"/>
    </xf>
    <xf numFmtId="0" fontId="5" fillId="2" borderId="4" xfId="0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left" wrapText="1"/>
    </xf>
    <xf numFmtId="0" fontId="13" fillId="2" borderId="1" xfId="0" applyFont="1" applyFill="1" applyBorder="1" applyAlignment="1">
      <alignment horizontal="left" vertical="top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/>
    </xf>
    <xf numFmtId="0" fontId="13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6"/>
  <sheetViews>
    <sheetView topLeftCell="A54" zoomScale="85" zoomScaleNormal="85" workbookViewId="0">
      <selection activeCell="J73" sqref="J73"/>
    </sheetView>
  </sheetViews>
  <sheetFormatPr defaultRowHeight="15" x14ac:dyDescent="0.25"/>
  <cols>
    <col min="1" max="1" width="19.5703125" style="1" customWidth="1"/>
    <col min="2" max="5" width="8.85546875" style="1" customWidth="1"/>
    <col min="6" max="6" width="7.42578125" style="1" customWidth="1"/>
    <col min="7" max="7" width="9.28515625" style="1" customWidth="1"/>
    <col min="8" max="8" width="8.85546875" style="1" customWidth="1"/>
    <col min="9" max="9" width="9.42578125" style="1" customWidth="1"/>
    <col min="10" max="10" width="10" style="1" customWidth="1"/>
    <col min="11" max="11" width="10.42578125" style="1" customWidth="1"/>
    <col min="12" max="12" width="9.42578125" style="1" customWidth="1"/>
    <col min="13" max="13" width="10.7109375" style="1" customWidth="1"/>
    <col min="14" max="14" width="7.5703125" style="1" hidden="1" customWidth="1"/>
    <col min="15" max="15" width="9.140625" style="1" customWidth="1"/>
    <col min="16" max="16" width="1.42578125" style="1" hidden="1" customWidth="1"/>
    <col min="17" max="17" width="12" style="1" customWidth="1"/>
    <col min="18" max="18" width="10.28515625" style="1" customWidth="1"/>
    <col min="19" max="19" width="11.5703125" style="1" customWidth="1"/>
    <col min="20" max="20" width="10.5703125" style="1" customWidth="1"/>
    <col min="21" max="21" width="8.85546875" style="1" customWidth="1"/>
    <col min="22" max="22" width="9.140625" style="8"/>
    <col min="23" max="25" width="9.140625" style="9"/>
  </cols>
  <sheetData>
    <row r="1" spans="1:25" s="2" customFormat="1" ht="47.25" x14ac:dyDescent="0.3">
      <c r="A1" s="4"/>
      <c r="B1" s="104" t="s">
        <v>0</v>
      </c>
      <c r="C1" s="104"/>
      <c r="D1" s="104"/>
      <c r="E1" s="104"/>
      <c r="F1" s="104"/>
      <c r="G1" s="15" t="s">
        <v>1</v>
      </c>
      <c r="H1" s="16" t="s">
        <v>2</v>
      </c>
      <c r="I1" s="16" t="s">
        <v>3</v>
      </c>
      <c r="J1" s="16" t="s">
        <v>4</v>
      </c>
      <c r="K1" s="16" t="s">
        <v>5</v>
      </c>
      <c r="L1" s="16" t="s">
        <v>6</v>
      </c>
      <c r="M1" s="16" t="s">
        <v>7</v>
      </c>
      <c r="N1" s="105" t="s">
        <v>8</v>
      </c>
      <c r="O1" s="105"/>
      <c r="P1" s="105"/>
      <c r="Q1" s="16" t="s">
        <v>9</v>
      </c>
      <c r="R1" s="16" t="s">
        <v>10</v>
      </c>
      <c r="S1" s="16" t="s">
        <v>11</v>
      </c>
      <c r="T1" s="16" t="s">
        <v>12</v>
      </c>
      <c r="U1" s="16" t="s">
        <v>13</v>
      </c>
      <c r="V1" s="7"/>
      <c r="W1" s="6"/>
      <c r="X1" s="6"/>
      <c r="Y1" s="6"/>
    </row>
    <row r="2" spans="1:25" s="2" customFormat="1" ht="16.5" customHeight="1" x14ac:dyDescent="0.25">
      <c r="A2" s="3"/>
      <c r="B2" s="91" t="s">
        <v>14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7"/>
      <c r="W2" s="6"/>
      <c r="X2" s="6"/>
      <c r="Y2" s="6"/>
    </row>
    <row r="3" spans="1:25" s="2" customFormat="1" ht="16.5" customHeight="1" x14ac:dyDescent="0.25">
      <c r="A3" s="3"/>
      <c r="B3" s="91" t="s">
        <v>65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7"/>
      <c r="W3" s="6"/>
      <c r="X3" s="6"/>
      <c r="Y3" s="6"/>
    </row>
    <row r="4" spans="1:25" s="2" customFormat="1" ht="17.25" customHeight="1" x14ac:dyDescent="0.3">
      <c r="A4" s="17" t="s">
        <v>28</v>
      </c>
      <c r="B4" s="74" t="s">
        <v>29</v>
      </c>
      <c r="C4" s="74"/>
      <c r="D4" s="74"/>
      <c r="E4" s="74"/>
      <c r="F4" s="74"/>
      <c r="G4" s="18">
        <v>200</v>
      </c>
      <c r="H4" s="22">
        <v>8.4</v>
      </c>
      <c r="I4" s="22">
        <v>9.1999999999999993</v>
      </c>
      <c r="J4" s="19">
        <v>46.6</v>
      </c>
      <c r="K4" s="20">
        <v>304</v>
      </c>
      <c r="L4" s="19">
        <v>0.2</v>
      </c>
      <c r="M4" s="19">
        <v>0.5</v>
      </c>
      <c r="N4" s="19"/>
      <c r="O4" s="19">
        <v>0.1</v>
      </c>
      <c r="P4" s="19"/>
      <c r="Q4" s="22">
        <v>1.6</v>
      </c>
      <c r="R4" s="19">
        <v>109.9</v>
      </c>
      <c r="S4" s="22">
        <v>178.8</v>
      </c>
      <c r="T4" s="19">
        <v>50.4</v>
      </c>
      <c r="U4" s="19">
        <v>1.5</v>
      </c>
      <c r="V4" s="21"/>
      <c r="W4" s="6"/>
      <c r="X4" s="6"/>
      <c r="Y4" s="6"/>
    </row>
    <row r="5" spans="1:25" s="2" customFormat="1" ht="22.5" customHeight="1" x14ac:dyDescent="0.3">
      <c r="A5" s="17" t="s">
        <v>25</v>
      </c>
      <c r="B5" s="74" t="s">
        <v>24</v>
      </c>
      <c r="C5" s="74"/>
      <c r="D5" s="74"/>
      <c r="E5" s="74"/>
      <c r="F5" s="74"/>
      <c r="G5" s="18">
        <v>200</v>
      </c>
      <c r="H5" s="22">
        <v>0</v>
      </c>
      <c r="I5" s="22">
        <v>0</v>
      </c>
      <c r="J5" s="22">
        <v>14.6</v>
      </c>
      <c r="K5" s="22">
        <v>58.1</v>
      </c>
      <c r="L5" s="22">
        <v>0.01</v>
      </c>
      <c r="M5" s="22">
        <v>0</v>
      </c>
      <c r="N5" s="75">
        <v>0</v>
      </c>
      <c r="O5" s="75"/>
      <c r="P5" s="75"/>
      <c r="Q5" s="22">
        <v>0</v>
      </c>
      <c r="R5" s="22">
        <v>8.4</v>
      </c>
      <c r="S5" s="22">
        <v>0</v>
      </c>
      <c r="T5" s="22">
        <v>1.8</v>
      </c>
      <c r="U5" s="22">
        <v>0</v>
      </c>
      <c r="V5" s="7"/>
      <c r="W5" s="6"/>
      <c r="X5" s="6"/>
      <c r="Y5" s="6"/>
    </row>
    <row r="6" spans="1:25" s="2" customFormat="1" ht="15.75" customHeight="1" x14ac:dyDescent="0.3">
      <c r="A6" s="17"/>
      <c r="B6" s="74" t="s">
        <v>37</v>
      </c>
      <c r="C6" s="74"/>
      <c r="D6" s="74"/>
      <c r="E6" s="74"/>
      <c r="F6" s="74"/>
      <c r="G6" s="18">
        <v>50</v>
      </c>
      <c r="H6" s="32">
        <v>3.8</v>
      </c>
      <c r="I6" s="32">
        <v>0.4</v>
      </c>
      <c r="J6" s="42">
        <v>24.5</v>
      </c>
      <c r="K6" s="22">
        <v>118.3</v>
      </c>
      <c r="L6" s="32">
        <v>5.5E-2</v>
      </c>
      <c r="M6" s="33">
        <v>0</v>
      </c>
      <c r="N6" s="79">
        <v>0</v>
      </c>
      <c r="O6" s="80"/>
      <c r="P6" s="81"/>
      <c r="Q6" s="32">
        <v>0.55000000000000004</v>
      </c>
      <c r="R6" s="32">
        <v>10</v>
      </c>
      <c r="S6" s="32">
        <v>32.5</v>
      </c>
      <c r="T6" s="32">
        <v>7</v>
      </c>
      <c r="U6" s="32">
        <v>0.55000000000000004</v>
      </c>
      <c r="V6" s="23"/>
    </row>
    <row r="7" spans="1:25" s="2" customFormat="1" ht="15.75" customHeight="1" x14ac:dyDescent="0.25">
      <c r="A7" s="91" t="s">
        <v>68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24"/>
      <c r="W7" s="24"/>
      <c r="X7" s="24"/>
      <c r="Y7" s="24"/>
    </row>
    <row r="8" spans="1:25" s="2" customFormat="1" ht="39" customHeight="1" x14ac:dyDescent="0.25">
      <c r="A8" s="25" t="s">
        <v>56</v>
      </c>
      <c r="B8" s="74" t="s">
        <v>57</v>
      </c>
      <c r="C8" s="74"/>
      <c r="D8" s="74"/>
      <c r="E8" s="74"/>
      <c r="F8" s="74"/>
      <c r="G8" s="18">
        <v>100</v>
      </c>
      <c r="H8" s="32">
        <v>1.425</v>
      </c>
      <c r="I8" s="42">
        <v>6.0880000000000001</v>
      </c>
      <c r="J8" s="40">
        <v>19.303000000000001</v>
      </c>
      <c r="K8" s="40">
        <v>93.302999999999997</v>
      </c>
      <c r="L8" s="32">
        <v>1.7999999999999999E-2</v>
      </c>
      <c r="M8" s="22">
        <v>0</v>
      </c>
      <c r="N8" s="33"/>
      <c r="O8" s="33">
        <v>0</v>
      </c>
      <c r="P8" s="33"/>
      <c r="Q8" s="32">
        <v>1.0680000000000001</v>
      </c>
      <c r="R8" s="29">
        <v>201.81</v>
      </c>
      <c r="S8" s="22">
        <v>140.97</v>
      </c>
      <c r="T8" s="22">
        <v>20.9</v>
      </c>
      <c r="U8" s="22">
        <v>0.33</v>
      </c>
      <c r="V8" s="7"/>
      <c r="W8" s="6"/>
      <c r="X8" s="6"/>
      <c r="Y8" s="6"/>
    </row>
    <row r="9" spans="1:25" s="2" customFormat="1" ht="51.75" customHeight="1" x14ac:dyDescent="0.25">
      <c r="A9" s="27" t="s">
        <v>49</v>
      </c>
      <c r="B9" s="74" t="s">
        <v>50</v>
      </c>
      <c r="C9" s="74"/>
      <c r="D9" s="74"/>
      <c r="E9" s="74"/>
      <c r="F9" s="74"/>
      <c r="G9" s="28" t="s">
        <v>51</v>
      </c>
      <c r="H9" s="29">
        <v>8.33</v>
      </c>
      <c r="I9" s="29">
        <v>7.7430000000000003</v>
      </c>
      <c r="J9" s="29">
        <v>3.194</v>
      </c>
      <c r="K9" s="29">
        <v>175</v>
      </c>
      <c r="L9" s="29">
        <v>0.03</v>
      </c>
      <c r="M9" s="29">
        <v>0.65</v>
      </c>
      <c r="N9" s="106">
        <v>0.1</v>
      </c>
      <c r="O9" s="106"/>
      <c r="P9" s="106"/>
      <c r="Q9" s="29">
        <v>1.256</v>
      </c>
      <c r="R9" s="29">
        <v>100.53</v>
      </c>
      <c r="S9" s="29">
        <v>110.071</v>
      </c>
      <c r="T9" s="29">
        <v>7.6999999999999999E-2</v>
      </c>
      <c r="U9" s="29">
        <v>1</v>
      </c>
      <c r="V9" s="7"/>
      <c r="W9" s="6"/>
      <c r="X9" s="6"/>
      <c r="Y9" s="6"/>
    </row>
    <row r="10" spans="1:25" s="2" customFormat="1" ht="57" customHeight="1" x14ac:dyDescent="0.3">
      <c r="A10" s="30" t="s">
        <v>38</v>
      </c>
      <c r="B10" s="74" t="s">
        <v>39</v>
      </c>
      <c r="C10" s="74"/>
      <c r="D10" s="74"/>
      <c r="E10" s="74"/>
      <c r="F10" s="74"/>
      <c r="G10" s="28">
        <v>200</v>
      </c>
      <c r="H10" s="32">
        <v>8.8819999999999997</v>
      </c>
      <c r="I10" s="32">
        <v>12.032</v>
      </c>
      <c r="J10" s="32">
        <v>45.332999999999998</v>
      </c>
      <c r="K10" s="31">
        <v>226.666</v>
      </c>
      <c r="L10" s="32">
        <v>0.38900000000000001</v>
      </c>
      <c r="M10" s="33" t="s">
        <v>15</v>
      </c>
      <c r="N10" s="78"/>
      <c r="O10" s="78"/>
      <c r="P10" s="78">
        <v>0.69</v>
      </c>
      <c r="Q10" s="78"/>
      <c r="R10" s="32">
        <v>49.802</v>
      </c>
      <c r="S10" s="32">
        <v>227.404</v>
      </c>
      <c r="T10" s="32">
        <v>59.4</v>
      </c>
      <c r="U10" s="32">
        <v>1.468</v>
      </c>
      <c r="V10" s="7"/>
      <c r="W10" s="6"/>
      <c r="X10" s="6"/>
      <c r="Y10" s="6"/>
    </row>
    <row r="11" spans="1:25" s="2" customFormat="1" ht="54.75" customHeight="1" x14ac:dyDescent="0.3">
      <c r="A11" s="30" t="s">
        <v>35</v>
      </c>
      <c r="B11" s="74" t="s">
        <v>17</v>
      </c>
      <c r="C11" s="74"/>
      <c r="D11" s="74"/>
      <c r="E11" s="74"/>
      <c r="F11" s="74"/>
      <c r="G11" s="28" t="s">
        <v>18</v>
      </c>
      <c r="H11" s="32">
        <v>0.53</v>
      </c>
      <c r="I11" s="32"/>
      <c r="J11" s="29">
        <v>9.4700000000000006</v>
      </c>
      <c r="K11" s="31">
        <v>40</v>
      </c>
      <c r="L11" s="32"/>
      <c r="M11" s="32">
        <v>0.27</v>
      </c>
      <c r="N11" s="76" t="s">
        <v>15</v>
      </c>
      <c r="O11" s="76"/>
      <c r="P11" s="78"/>
      <c r="Q11" s="78"/>
      <c r="R11" s="32">
        <v>13.6</v>
      </c>
      <c r="S11" s="32">
        <v>22.13</v>
      </c>
      <c r="T11" s="32">
        <v>11.73</v>
      </c>
      <c r="U11" s="32">
        <v>0.1</v>
      </c>
      <c r="V11" s="7"/>
      <c r="W11" s="6"/>
      <c r="X11" s="6"/>
      <c r="Y11" s="6"/>
    </row>
    <row r="12" spans="1:25" s="2" customFormat="1" ht="15" customHeight="1" x14ac:dyDescent="0.3">
      <c r="A12" s="17"/>
      <c r="B12" s="74" t="s">
        <v>36</v>
      </c>
      <c r="C12" s="74"/>
      <c r="D12" s="74"/>
      <c r="E12" s="74"/>
      <c r="F12" s="74"/>
      <c r="G12" s="18">
        <v>20</v>
      </c>
      <c r="H12" s="29">
        <v>1</v>
      </c>
      <c r="I12" s="33">
        <v>0.2</v>
      </c>
      <c r="J12" s="33">
        <v>9</v>
      </c>
      <c r="K12" s="33">
        <v>44</v>
      </c>
      <c r="L12" s="33">
        <v>1.4E-2</v>
      </c>
      <c r="M12" s="33">
        <v>0</v>
      </c>
      <c r="N12" s="76">
        <v>0</v>
      </c>
      <c r="O12" s="76"/>
      <c r="P12" s="76"/>
      <c r="Q12" s="33">
        <v>0.108</v>
      </c>
      <c r="R12" s="33">
        <v>2.76</v>
      </c>
      <c r="S12" s="33">
        <v>12.72</v>
      </c>
      <c r="T12" s="33">
        <v>3</v>
      </c>
      <c r="U12" s="33">
        <v>0.372</v>
      </c>
      <c r="V12" s="7"/>
      <c r="W12" s="6"/>
      <c r="X12" s="6"/>
      <c r="Y12" s="6"/>
    </row>
    <row r="13" spans="1:25" s="2" customFormat="1" ht="15.75" customHeight="1" x14ac:dyDescent="0.3">
      <c r="A13" s="17"/>
      <c r="B13" s="74" t="s">
        <v>37</v>
      </c>
      <c r="C13" s="74"/>
      <c r="D13" s="74"/>
      <c r="E13" s="74"/>
      <c r="F13" s="74"/>
      <c r="G13" s="18">
        <v>30</v>
      </c>
      <c r="H13" s="32">
        <v>2.2799999999999998</v>
      </c>
      <c r="I13" s="32">
        <v>0.24</v>
      </c>
      <c r="J13" s="32">
        <v>14.76</v>
      </c>
      <c r="K13" s="31">
        <v>71</v>
      </c>
      <c r="L13" s="32">
        <v>3.3000000000000002E-2</v>
      </c>
      <c r="M13" s="33" t="s">
        <v>15</v>
      </c>
      <c r="N13" s="76" t="s">
        <v>15</v>
      </c>
      <c r="O13" s="76"/>
      <c r="P13" s="76"/>
      <c r="Q13" s="32">
        <v>0.33</v>
      </c>
      <c r="R13" s="32">
        <v>6</v>
      </c>
      <c r="S13" s="32">
        <v>19.5</v>
      </c>
      <c r="T13" s="32">
        <v>4.2</v>
      </c>
      <c r="U13" s="32">
        <v>0.33</v>
      </c>
      <c r="V13" s="7"/>
      <c r="W13" s="6"/>
      <c r="X13" s="6"/>
      <c r="Y13" s="6"/>
    </row>
    <row r="14" spans="1:25" s="2" customFormat="1" ht="15.75" customHeight="1" x14ac:dyDescent="0.3">
      <c r="A14" s="4"/>
      <c r="B14" s="77" t="s">
        <v>16</v>
      </c>
      <c r="C14" s="77"/>
      <c r="D14" s="77"/>
      <c r="E14" s="77"/>
      <c r="F14" s="77"/>
      <c r="G14" s="15"/>
      <c r="H14" s="34">
        <f>SUM(H4:H13)</f>
        <v>34.646999999999998</v>
      </c>
      <c r="I14" s="34">
        <f t="shared" ref="I14:M14" si="0">SUM(I4:I13)</f>
        <v>35.902999999999999</v>
      </c>
      <c r="J14" s="34">
        <f t="shared" si="0"/>
        <v>186.76</v>
      </c>
      <c r="K14" s="14">
        <f t="shared" si="0"/>
        <v>1130.3689999999999</v>
      </c>
      <c r="L14" s="34">
        <f t="shared" si="0"/>
        <v>0.74900000000000011</v>
      </c>
      <c r="M14" s="35">
        <f t="shared" si="0"/>
        <v>1.42</v>
      </c>
      <c r="N14" s="107">
        <f>SUM(O4:O13)</f>
        <v>0.1</v>
      </c>
      <c r="O14" s="107"/>
      <c r="P14" s="107"/>
      <c r="Q14" s="34">
        <f>SUM(Q4:Q13)</f>
        <v>4.9119999999999999</v>
      </c>
      <c r="R14" s="34">
        <f>SUM(R4:R13)</f>
        <v>502.80200000000002</v>
      </c>
      <c r="S14" s="34">
        <f>SUM(S4:S13)</f>
        <v>744.09500000000003</v>
      </c>
      <c r="T14" s="14">
        <f>SUM(T4:T13)</f>
        <v>158.50699999999998</v>
      </c>
      <c r="U14" s="34">
        <f>SUM(U4:U13)</f>
        <v>5.6499999999999995</v>
      </c>
      <c r="V14" s="7"/>
      <c r="W14" s="6"/>
      <c r="X14" s="6"/>
      <c r="Y14" s="6"/>
    </row>
    <row r="15" spans="1:25" s="2" customFormat="1" ht="16.5" customHeight="1" x14ac:dyDescent="0.25">
      <c r="A15" s="3"/>
      <c r="B15" s="91" t="s">
        <v>69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7"/>
      <c r="W15" s="6"/>
      <c r="X15" s="6"/>
      <c r="Y15" s="6"/>
    </row>
    <row r="16" spans="1:25" s="2" customFormat="1" ht="41.25" customHeight="1" x14ac:dyDescent="0.25">
      <c r="A16" s="25" t="s">
        <v>89</v>
      </c>
      <c r="B16" s="74" t="s">
        <v>90</v>
      </c>
      <c r="C16" s="74"/>
      <c r="D16" s="74"/>
      <c r="E16" s="74"/>
      <c r="F16" s="74"/>
      <c r="G16" s="18">
        <v>100</v>
      </c>
      <c r="H16" s="22">
        <v>2.4</v>
      </c>
      <c r="I16" s="32">
        <v>4</v>
      </c>
      <c r="J16" s="58">
        <v>9.8000000000000007</v>
      </c>
      <c r="K16" s="40">
        <v>86.1</v>
      </c>
      <c r="L16" s="29">
        <v>0</v>
      </c>
      <c r="M16" s="22">
        <v>20.5</v>
      </c>
      <c r="N16" s="79">
        <v>0.3</v>
      </c>
      <c r="O16" s="81"/>
      <c r="P16" s="102">
        <v>1.9</v>
      </c>
      <c r="Q16" s="103"/>
      <c r="R16" s="22">
        <v>63.1</v>
      </c>
      <c r="S16" s="22">
        <v>45.6</v>
      </c>
      <c r="T16" s="22">
        <v>23.3</v>
      </c>
      <c r="U16" s="22">
        <v>1.3</v>
      </c>
      <c r="V16" s="7"/>
      <c r="W16" s="6"/>
      <c r="X16" s="6"/>
      <c r="Y16" s="6"/>
    </row>
    <row r="17" spans="1:25" s="2" customFormat="1" ht="56.25" customHeight="1" x14ac:dyDescent="0.3">
      <c r="A17" s="30" t="s">
        <v>41</v>
      </c>
      <c r="B17" s="74" t="s">
        <v>42</v>
      </c>
      <c r="C17" s="74"/>
      <c r="D17" s="74"/>
      <c r="E17" s="74"/>
      <c r="F17" s="74"/>
      <c r="G17" s="28" t="s">
        <v>31</v>
      </c>
      <c r="H17" s="32">
        <v>16.399999999999999</v>
      </c>
      <c r="I17" s="32">
        <v>23.54</v>
      </c>
      <c r="J17" s="32">
        <v>39.799999999999997</v>
      </c>
      <c r="K17" s="31">
        <v>417.33300000000003</v>
      </c>
      <c r="L17" s="32">
        <v>0.26800000000000002</v>
      </c>
      <c r="M17" s="32">
        <v>10.768000000000001</v>
      </c>
      <c r="N17" s="78">
        <v>0.24</v>
      </c>
      <c r="O17" s="78"/>
      <c r="P17" s="78">
        <v>2.8</v>
      </c>
      <c r="Q17" s="78"/>
      <c r="R17" s="32">
        <v>76.88</v>
      </c>
      <c r="S17" s="32">
        <v>269.214</v>
      </c>
      <c r="T17" s="32">
        <v>35.192</v>
      </c>
      <c r="U17" s="32">
        <v>0.14799999999999999</v>
      </c>
      <c r="V17" s="7"/>
      <c r="W17" s="6"/>
      <c r="X17" s="6"/>
      <c r="Y17" s="6"/>
    </row>
    <row r="18" spans="1:25" s="2" customFormat="1" ht="55.5" customHeight="1" x14ac:dyDescent="0.3">
      <c r="A18" s="30" t="s">
        <v>35</v>
      </c>
      <c r="B18" s="74" t="s">
        <v>17</v>
      </c>
      <c r="C18" s="74"/>
      <c r="D18" s="74"/>
      <c r="E18" s="74"/>
      <c r="F18" s="74"/>
      <c r="G18" s="28" t="s">
        <v>18</v>
      </c>
      <c r="H18" s="32">
        <v>0.53</v>
      </c>
      <c r="I18" s="32"/>
      <c r="J18" s="29">
        <v>9.4700000000000006</v>
      </c>
      <c r="K18" s="31">
        <v>40</v>
      </c>
      <c r="L18" s="32"/>
      <c r="M18" s="32">
        <v>0.27</v>
      </c>
      <c r="N18" s="76" t="s">
        <v>15</v>
      </c>
      <c r="O18" s="76"/>
      <c r="P18" s="78"/>
      <c r="Q18" s="78"/>
      <c r="R18" s="32">
        <v>13.6</v>
      </c>
      <c r="S18" s="32">
        <v>22.13</v>
      </c>
      <c r="T18" s="32">
        <v>11.73</v>
      </c>
      <c r="U18" s="32">
        <v>0.1</v>
      </c>
      <c r="V18" s="7"/>
      <c r="W18" s="6"/>
      <c r="X18" s="6"/>
      <c r="Y18" s="6"/>
    </row>
    <row r="19" spans="1:25" s="2" customFormat="1" ht="21" customHeight="1" x14ac:dyDescent="0.3">
      <c r="A19" s="17"/>
      <c r="B19" s="74" t="s">
        <v>36</v>
      </c>
      <c r="C19" s="74"/>
      <c r="D19" s="74"/>
      <c r="E19" s="74"/>
      <c r="F19" s="74"/>
      <c r="G19" s="18">
        <v>20</v>
      </c>
      <c r="H19" s="29">
        <v>1</v>
      </c>
      <c r="I19" s="33">
        <v>0.2</v>
      </c>
      <c r="J19" s="33">
        <v>9</v>
      </c>
      <c r="K19" s="33">
        <v>44</v>
      </c>
      <c r="L19" s="33">
        <v>1.4E-2</v>
      </c>
      <c r="M19" s="33">
        <v>0</v>
      </c>
      <c r="N19" s="76">
        <v>0</v>
      </c>
      <c r="O19" s="76"/>
      <c r="P19" s="76"/>
      <c r="Q19" s="33">
        <v>0.108</v>
      </c>
      <c r="R19" s="33">
        <v>2.76</v>
      </c>
      <c r="S19" s="33">
        <v>12.72</v>
      </c>
      <c r="T19" s="33">
        <v>3</v>
      </c>
      <c r="U19" s="33">
        <v>0.372</v>
      </c>
      <c r="V19" s="7"/>
      <c r="W19" s="6"/>
      <c r="X19" s="6"/>
      <c r="Y19" s="6"/>
    </row>
    <row r="20" spans="1:25" s="2" customFormat="1" ht="15.75" customHeight="1" x14ac:dyDescent="0.3">
      <c r="A20" s="17"/>
      <c r="B20" s="74" t="s">
        <v>37</v>
      </c>
      <c r="C20" s="74"/>
      <c r="D20" s="74"/>
      <c r="E20" s="74"/>
      <c r="F20" s="74"/>
      <c r="G20" s="18">
        <v>30</v>
      </c>
      <c r="H20" s="32">
        <v>2.2799999999999998</v>
      </c>
      <c r="I20" s="32">
        <v>0.24</v>
      </c>
      <c r="J20" s="32">
        <v>14.76</v>
      </c>
      <c r="K20" s="31">
        <v>71</v>
      </c>
      <c r="L20" s="32">
        <v>3.3000000000000002E-2</v>
      </c>
      <c r="M20" s="33" t="s">
        <v>15</v>
      </c>
      <c r="N20" s="76" t="s">
        <v>15</v>
      </c>
      <c r="O20" s="76"/>
      <c r="P20" s="76"/>
      <c r="Q20" s="32">
        <v>0.33</v>
      </c>
      <c r="R20" s="32">
        <v>6</v>
      </c>
      <c r="S20" s="32">
        <v>19.5</v>
      </c>
      <c r="T20" s="32">
        <v>4.2</v>
      </c>
      <c r="U20" s="32">
        <v>0.33</v>
      </c>
      <c r="V20" s="7"/>
      <c r="W20" s="6"/>
      <c r="X20" s="6"/>
      <c r="Y20" s="6"/>
    </row>
    <row r="21" spans="1:25" s="2" customFormat="1" ht="15.75" customHeight="1" x14ac:dyDescent="0.25">
      <c r="A21" s="91" t="s">
        <v>68</v>
      </c>
      <c r="B21" s="91"/>
      <c r="C21" s="91"/>
      <c r="D21" s="91"/>
      <c r="E21" s="91"/>
      <c r="F21" s="91"/>
      <c r="G21" s="91"/>
      <c r="H21" s="91"/>
      <c r="I21" s="91"/>
      <c r="J21" s="91"/>
      <c r="K21" s="91"/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7"/>
      <c r="W21" s="6"/>
      <c r="X21" s="6"/>
      <c r="Y21" s="6"/>
    </row>
    <row r="22" spans="1:25" s="2" customFormat="1" ht="35.25" customHeight="1" x14ac:dyDescent="0.3">
      <c r="A22" s="17" t="s">
        <v>70</v>
      </c>
      <c r="B22" s="96" t="s">
        <v>71</v>
      </c>
      <c r="C22" s="97"/>
      <c r="D22" s="97"/>
      <c r="E22" s="97"/>
      <c r="F22" s="98"/>
      <c r="G22" s="18">
        <v>250</v>
      </c>
      <c r="H22" s="33">
        <v>4.5</v>
      </c>
      <c r="I22" s="37">
        <v>2.6</v>
      </c>
      <c r="J22" s="37">
        <v>15.2</v>
      </c>
      <c r="K22" s="37">
        <v>103.3</v>
      </c>
      <c r="L22" s="22">
        <v>0.1</v>
      </c>
      <c r="M22" s="33">
        <v>4.5</v>
      </c>
      <c r="N22" s="33"/>
      <c r="O22" s="33">
        <v>0.2</v>
      </c>
      <c r="P22" s="33"/>
      <c r="Q22" s="39">
        <v>0.5</v>
      </c>
      <c r="R22" s="22">
        <v>27.6</v>
      </c>
      <c r="S22" s="22">
        <v>30.2</v>
      </c>
      <c r="T22" s="22">
        <v>83.7</v>
      </c>
      <c r="U22" s="22">
        <v>1.3</v>
      </c>
      <c r="V22" s="23"/>
    </row>
    <row r="23" spans="1:25" s="2" customFormat="1" ht="55.5" customHeight="1" x14ac:dyDescent="0.3">
      <c r="A23" s="30" t="s">
        <v>35</v>
      </c>
      <c r="B23" s="74" t="s">
        <v>17</v>
      </c>
      <c r="C23" s="74"/>
      <c r="D23" s="74"/>
      <c r="E23" s="74"/>
      <c r="F23" s="74"/>
      <c r="G23" s="28" t="s">
        <v>18</v>
      </c>
      <c r="H23" s="32">
        <v>0.53</v>
      </c>
      <c r="I23" s="32"/>
      <c r="J23" s="29">
        <v>9.4700000000000006</v>
      </c>
      <c r="K23" s="31">
        <v>40</v>
      </c>
      <c r="L23" s="32"/>
      <c r="M23" s="32">
        <v>0.27</v>
      </c>
      <c r="N23" s="76" t="s">
        <v>15</v>
      </c>
      <c r="O23" s="76"/>
      <c r="P23" s="78"/>
      <c r="Q23" s="78"/>
      <c r="R23" s="32">
        <v>13.6</v>
      </c>
      <c r="S23" s="32">
        <v>22.13</v>
      </c>
      <c r="T23" s="32">
        <v>11.73</v>
      </c>
      <c r="U23" s="32">
        <v>0.1</v>
      </c>
      <c r="V23" s="7"/>
      <c r="W23" s="6"/>
      <c r="X23" s="6"/>
      <c r="Y23" s="6"/>
    </row>
    <row r="24" spans="1:25" s="2" customFormat="1" ht="21" customHeight="1" x14ac:dyDescent="0.3">
      <c r="A24" s="17"/>
      <c r="B24" s="74" t="s">
        <v>36</v>
      </c>
      <c r="C24" s="74"/>
      <c r="D24" s="74"/>
      <c r="E24" s="74"/>
      <c r="F24" s="74"/>
      <c r="G24" s="18">
        <v>50</v>
      </c>
      <c r="H24" s="33">
        <v>2.5</v>
      </c>
      <c r="I24" s="33">
        <v>0.5</v>
      </c>
      <c r="J24" s="33">
        <v>22.5</v>
      </c>
      <c r="K24" s="33">
        <v>110</v>
      </c>
      <c r="L24" s="33">
        <v>3.5000000000000003E-2</v>
      </c>
      <c r="M24" s="33">
        <v>0</v>
      </c>
      <c r="N24" s="76">
        <v>0</v>
      </c>
      <c r="O24" s="76"/>
      <c r="P24" s="76"/>
      <c r="Q24" s="33">
        <v>0.27</v>
      </c>
      <c r="R24" s="33">
        <v>6.9</v>
      </c>
      <c r="S24" s="33">
        <v>7.5</v>
      </c>
      <c r="T24" s="33">
        <v>31.8</v>
      </c>
      <c r="U24" s="33">
        <v>0.93</v>
      </c>
      <c r="V24" s="7"/>
      <c r="W24" s="6"/>
      <c r="X24" s="6"/>
      <c r="Y24" s="6"/>
    </row>
    <row r="25" spans="1:25" s="2" customFormat="1" ht="15.75" x14ac:dyDescent="0.3">
      <c r="A25" s="4"/>
      <c r="B25" s="77" t="s">
        <v>16</v>
      </c>
      <c r="C25" s="77"/>
      <c r="D25" s="77"/>
      <c r="E25" s="77"/>
      <c r="F25" s="77"/>
      <c r="G25" s="15"/>
      <c r="H25" s="35">
        <f>SUM(H16:H24)</f>
        <v>30.14</v>
      </c>
      <c r="I25" s="35">
        <f>SUM(I16:I24)</f>
        <v>31.08</v>
      </c>
      <c r="J25" s="35">
        <f>SUM(J16:J24)</f>
        <v>130</v>
      </c>
      <c r="K25" s="38">
        <f>SUM(K16:K24)</f>
        <v>911.73299999999995</v>
      </c>
      <c r="L25" s="34">
        <f>SUM(L16:L24)</f>
        <v>0.45000000000000007</v>
      </c>
      <c r="M25" s="34">
        <f>SUM(M16:N24)</f>
        <v>36.848000000000006</v>
      </c>
      <c r="N25" s="92">
        <f>SUM(N16:P24)</f>
        <v>5.4399999999999995</v>
      </c>
      <c r="O25" s="92"/>
      <c r="P25" s="92"/>
      <c r="Q25" s="34">
        <f>SUM(P16:Q18,Q19,Q20,Q22,Q23,Q24)</f>
        <v>5.9079999999999995</v>
      </c>
      <c r="R25" s="34">
        <f>SUM(R16:R24)</f>
        <v>210.43999999999997</v>
      </c>
      <c r="S25" s="35">
        <f>SUM(S16:S24)</f>
        <v>428.99400000000003</v>
      </c>
      <c r="T25" s="34">
        <f>SUM(T16:T24)</f>
        <v>204.65200000000002</v>
      </c>
      <c r="U25" s="34">
        <f>SUM(U16:U24)</f>
        <v>4.58</v>
      </c>
      <c r="V25" s="7"/>
      <c r="W25" s="6"/>
      <c r="X25" s="6"/>
      <c r="Y25" s="6"/>
    </row>
    <row r="26" spans="1:25" s="2" customFormat="1" ht="16.5" customHeight="1" x14ac:dyDescent="0.25">
      <c r="A26" s="3"/>
      <c r="B26" s="91" t="s">
        <v>72</v>
      </c>
      <c r="C26" s="91"/>
      <c r="D26" s="91"/>
      <c r="E26" s="91"/>
      <c r="F26" s="91"/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7"/>
      <c r="W26" s="6"/>
      <c r="X26" s="6"/>
      <c r="Y26" s="6"/>
    </row>
    <row r="27" spans="1:25" s="2" customFormat="1" ht="22.5" customHeight="1" x14ac:dyDescent="0.25">
      <c r="A27" s="49" t="s">
        <v>66</v>
      </c>
      <c r="B27" s="88" t="s">
        <v>67</v>
      </c>
      <c r="C27" s="89"/>
      <c r="D27" s="89"/>
      <c r="E27" s="89"/>
      <c r="F27" s="90"/>
      <c r="G27" s="50">
        <v>200</v>
      </c>
      <c r="H27" s="50">
        <v>5.2</v>
      </c>
      <c r="I27" s="50">
        <v>7.9</v>
      </c>
      <c r="J27" s="51">
        <v>41.6</v>
      </c>
      <c r="K27" s="50">
        <v>259.8</v>
      </c>
      <c r="L27" s="50">
        <v>0</v>
      </c>
      <c r="M27" s="50">
        <v>0.4</v>
      </c>
      <c r="N27" s="50"/>
      <c r="O27" s="50">
        <v>0.1</v>
      </c>
      <c r="P27" s="50"/>
      <c r="Q27" s="51">
        <v>0.4</v>
      </c>
      <c r="R27" s="50">
        <v>93</v>
      </c>
      <c r="S27" s="50">
        <v>119.6</v>
      </c>
      <c r="T27" s="50">
        <v>30.1</v>
      </c>
      <c r="U27" s="50">
        <v>0.5</v>
      </c>
      <c r="V27" s="23"/>
    </row>
    <row r="28" spans="1:25" s="2" customFormat="1" ht="55.5" customHeight="1" x14ac:dyDescent="0.3">
      <c r="A28" s="30" t="s">
        <v>35</v>
      </c>
      <c r="B28" s="74" t="s">
        <v>17</v>
      </c>
      <c r="C28" s="74"/>
      <c r="D28" s="74"/>
      <c r="E28" s="74"/>
      <c r="F28" s="74"/>
      <c r="G28" s="28" t="s">
        <v>18</v>
      </c>
      <c r="H28" s="32">
        <v>0.53</v>
      </c>
      <c r="I28" s="32"/>
      <c r="J28" s="29">
        <v>9.4700000000000006</v>
      </c>
      <c r="K28" s="31">
        <v>40</v>
      </c>
      <c r="L28" s="32"/>
      <c r="M28" s="32">
        <v>0.27</v>
      </c>
      <c r="N28" s="76" t="s">
        <v>15</v>
      </c>
      <c r="O28" s="76"/>
      <c r="P28" s="78"/>
      <c r="Q28" s="78"/>
      <c r="R28" s="32">
        <v>13.6</v>
      </c>
      <c r="S28" s="32">
        <v>22.13</v>
      </c>
      <c r="T28" s="32">
        <v>11.73</v>
      </c>
      <c r="U28" s="32">
        <v>0.1</v>
      </c>
      <c r="V28" s="7"/>
      <c r="W28" s="6"/>
      <c r="X28" s="6"/>
      <c r="Y28" s="6"/>
    </row>
    <row r="29" spans="1:25" s="2" customFormat="1" ht="15.75" customHeight="1" x14ac:dyDescent="0.3">
      <c r="A29" s="17"/>
      <c r="B29" s="74" t="s">
        <v>37</v>
      </c>
      <c r="C29" s="74"/>
      <c r="D29" s="74"/>
      <c r="E29" s="74"/>
      <c r="F29" s="74"/>
      <c r="G29" s="18">
        <v>50</v>
      </c>
      <c r="H29" s="32">
        <v>3.8</v>
      </c>
      <c r="I29" s="32">
        <v>0.4</v>
      </c>
      <c r="J29" s="42">
        <v>24.5</v>
      </c>
      <c r="K29" s="22">
        <v>118.3</v>
      </c>
      <c r="L29" s="32">
        <v>5.5E-2</v>
      </c>
      <c r="M29" s="33">
        <v>0</v>
      </c>
      <c r="N29" s="79">
        <v>0</v>
      </c>
      <c r="O29" s="80"/>
      <c r="P29" s="81"/>
      <c r="Q29" s="32">
        <v>0.55000000000000004</v>
      </c>
      <c r="R29" s="32">
        <v>10</v>
      </c>
      <c r="S29" s="32">
        <v>32.5</v>
      </c>
      <c r="T29" s="32">
        <v>7</v>
      </c>
      <c r="U29" s="32">
        <v>0.55000000000000004</v>
      </c>
      <c r="V29" s="23"/>
    </row>
    <row r="30" spans="1:25" s="2" customFormat="1" ht="15.75" customHeight="1" x14ac:dyDescent="0.25">
      <c r="A30" s="91" t="s">
        <v>68</v>
      </c>
      <c r="B30" s="91"/>
      <c r="C30" s="91"/>
      <c r="D30" s="91"/>
      <c r="E30" s="91"/>
      <c r="F30" s="91"/>
      <c r="G30" s="91"/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7"/>
      <c r="W30" s="6"/>
      <c r="X30" s="6"/>
      <c r="Y30" s="6"/>
    </row>
    <row r="31" spans="1:25" s="2" customFormat="1" ht="39" customHeight="1" x14ac:dyDescent="0.25">
      <c r="A31" s="25" t="s">
        <v>56</v>
      </c>
      <c r="B31" s="74" t="s">
        <v>57</v>
      </c>
      <c r="C31" s="74"/>
      <c r="D31" s="74"/>
      <c r="E31" s="74"/>
      <c r="F31" s="74"/>
      <c r="G31" s="18">
        <v>100</v>
      </c>
      <c r="H31" s="32">
        <v>1.425</v>
      </c>
      <c r="I31" s="42">
        <v>6.0880000000000001</v>
      </c>
      <c r="J31" s="40">
        <v>19.303000000000001</v>
      </c>
      <c r="K31" s="40">
        <v>93.302999999999997</v>
      </c>
      <c r="L31" s="32">
        <v>1.7999999999999999E-2</v>
      </c>
      <c r="M31" s="22">
        <v>0</v>
      </c>
      <c r="N31" s="33"/>
      <c r="O31" s="33">
        <v>0</v>
      </c>
      <c r="P31" s="33"/>
      <c r="Q31" s="32">
        <v>1.0680000000000001</v>
      </c>
      <c r="R31" s="29">
        <v>201.81</v>
      </c>
      <c r="S31" s="22">
        <v>140.97</v>
      </c>
      <c r="T31" s="22">
        <v>20.9</v>
      </c>
      <c r="U31" s="22">
        <v>0.33</v>
      </c>
      <c r="V31" s="7"/>
      <c r="W31" s="6"/>
      <c r="X31" s="6"/>
      <c r="Y31" s="6"/>
    </row>
    <row r="32" spans="1:25" s="2" customFormat="1" ht="48.75" customHeight="1" x14ac:dyDescent="0.25">
      <c r="A32" s="25" t="s">
        <v>43</v>
      </c>
      <c r="B32" s="74" t="s">
        <v>44</v>
      </c>
      <c r="C32" s="74"/>
      <c r="D32" s="74"/>
      <c r="E32" s="74"/>
      <c r="F32" s="74"/>
      <c r="G32" s="28">
        <v>200</v>
      </c>
      <c r="H32" s="32">
        <v>6.8</v>
      </c>
      <c r="I32" s="42">
        <v>5.9569999999999999</v>
      </c>
      <c r="J32" s="63">
        <v>38</v>
      </c>
      <c r="K32" s="41">
        <v>249.333</v>
      </c>
      <c r="L32" s="32">
        <v>0.11600000000000001</v>
      </c>
      <c r="M32" s="33" t="s">
        <v>15</v>
      </c>
      <c r="N32" s="93">
        <v>0.13300000000000001</v>
      </c>
      <c r="O32" s="94"/>
      <c r="P32" s="95"/>
      <c r="Q32" s="32">
        <v>1.4530000000000001</v>
      </c>
      <c r="R32" s="32">
        <v>21.942</v>
      </c>
      <c r="S32" s="32">
        <v>76.012</v>
      </c>
      <c r="T32" s="32">
        <v>11.305</v>
      </c>
      <c r="U32" s="32">
        <v>1.54</v>
      </c>
      <c r="V32" s="7"/>
      <c r="W32" s="6"/>
      <c r="X32" s="6"/>
      <c r="Y32" s="6"/>
    </row>
    <row r="33" spans="1:25" s="2" customFormat="1" ht="51" customHeight="1" x14ac:dyDescent="0.25">
      <c r="A33" s="25" t="s">
        <v>40</v>
      </c>
      <c r="B33" s="74" t="s">
        <v>62</v>
      </c>
      <c r="C33" s="74"/>
      <c r="D33" s="74"/>
      <c r="E33" s="74"/>
      <c r="F33" s="74"/>
      <c r="G33" s="18">
        <v>60</v>
      </c>
      <c r="H33" s="32">
        <v>9.1370000000000005</v>
      </c>
      <c r="I33" s="32">
        <v>9.11</v>
      </c>
      <c r="J33" s="43">
        <v>5.8049999999999997</v>
      </c>
      <c r="K33" s="40">
        <v>139.69999999999999</v>
      </c>
      <c r="L33" s="44">
        <v>4.1000000000000002E-2</v>
      </c>
      <c r="M33" s="76">
        <v>0.52500000000000002</v>
      </c>
      <c r="N33" s="76"/>
      <c r="O33" s="33" t="s">
        <v>15</v>
      </c>
      <c r="P33" s="45" t="s">
        <v>15</v>
      </c>
      <c r="Q33" s="33">
        <v>0.98399999999999999</v>
      </c>
      <c r="R33" s="32">
        <v>9.5790000000000006</v>
      </c>
      <c r="S33" s="29">
        <v>92.37</v>
      </c>
      <c r="T33" s="32">
        <v>11.707000000000001</v>
      </c>
      <c r="U33" s="43">
        <v>1.363</v>
      </c>
      <c r="V33" s="21"/>
      <c r="W33" s="6"/>
      <c r="X33" s="6"/>
      <c r="Y33" s="6"/>
    </row>
    <row r="34" spans="1:25" s="2" customFormat="1" ht="54.75" customHeight="1" x14ac:dyDescent="0.3">
      <c r="A34" s="30" t="s">
        <v>35</v>
      </c>
      <c r="B34" s="74" t="s">
        <v>17</v>
      </c>
      <c r="C34" s="74"/>
      <c r="D34" s="74"/>
      <c r="E34" s="74"/>
      <c r="F34" s="74"/>
      <c r="G34" s="28" t="s">
        <v>18</v>
      </c>
      <c r="H34" s="32">
        <v>0.53</v>
      </c>
      <c r="I34" s="32"/>
      <c r="J34" s="29">
        <v>9.4700000000000006</v>
      </c>
      <c r="K34" s="31">
        <v>40</v>
      </c>
      <c r="L34" s="32"/>
      <c r="M34" s="32">
        <v>0.27</v>
      </c>
      <c r="N34" s="76" t="s">
        <v>15</v>
      </c>
      <c r="O34" s="76"/>
      <c r="P34" s="78"/>
      <c r="Q34" s="78"/>
      <c r="R34" s="32">
        <v>13.6</v>
      </c>
      <c r="S34" s="32">
        <v>22.13</v>
      </c>
      <c r="T34" s="32">
        <v>11.73</v>
      </c>
      <c r="U34" s="32">
        <v>0.1</v>
      </c>
      <c r="V34" s="7"/>
      <c r="W34" s="6"/>
      <c r="X34" s="6"/>
      <c r="Y34" s="6"/>
    </row>
    <row r="35" spans="1:25" s="2" customFormat="1" ht="21" customHeight="1" x14ac:dyDescent="0.3">
      <c r="A35" s="17"/>
      <c r="B35" s="74" t="s">
        <v>36</v>
      </c>
      <c r="C35" s="74"/>
      <c r="D35" s="74"/>
      <c r="E35" s="74"/>
      <c r="F35" s="74"/>
      <c r="G35" s="18">
        <v>20</v>
      </c>
      <c r="H35" s="29">
        <v>1</v>
      </c>
      <c r="I35" s="33">
        <v>0.2</v>
      </c>
      <c r="J35" s="33">
        <v>9</v>
      </c>
      <c r="K35" s="33">
        <v>44</v>
      </c>
      <c r="L35" s="33">
        <v>1.4E-2</v>
      </c>
      <c r="M35" s="33">
        <v>0</v>
      </c>
      <c r="N35" s="76">
        <v>0</v>
      </c>
      <c r="O35" s="76"/>
      <c r="P35" s="76"/>
      <c r="Q35" s="33">
        <v>0.108</v>
      </c>
      <c r="R35" s="33">
        <v>2.76</v>
      </c>
      <c r="S35" s="33">
        <v>12.72</v>
      </c>
      <c r="T35" s="33">
        <v>3</v>
      </c>
      <c r="U35" s="33">
        <v>0.372</v>
      </c>
      <c r="V35" s="7"/>
      <c r="W35" s="6"/>
      <c r="X35" s="6"/>
      <c r="Y35" s="6"/>
    </row>
    <row r="36" spans="1:25" s="2" customFormat="1" ht="15.75" customHeight="1" x14ac:dyDescent="0.3">
      <c r="A36" s="17"/>
      <c r="B36" s="74" t="s">
        <v>37</v>
      </c>
      <c r="C36" s="74"/>
      <c r="D36" s="74"/>
      <c r="E36" s="74"/>
      <c r="F36" s="74"/>
      <c r="G36" s="18">
        <v>30</v>
      </c>
      <c r="H36" s="32">
        <v>2.2799999999999998</v>
      </c>
      <c r="I36" s="32">
        <v>0.24</v>
      </c>
      <c r="J36" s="32">
        <v>14.76</v>
      </c>
      <c r="K36" s="31">
        <v>71</v>
      </c>
      <c r="L36" s="32">
        <v>3.3000000000000002E-2</v>
      </c>
      <c r="M36" s="33" t="s">
        <v>15</v>
      </c>
      <c r="N36" s="76" t="s">
        <v>15</v>
      </c>
      <c r="O36" s="76"/>
      <c r="P36" s="76"/>
      <c r="Q36" s="32">
        <v>0.33</v>
      </c>
      <c r="R36" s="32">
        <v>6</v>
      </c>
      <c r="S36" s="32">
        <v>19.5</v>
      </c>
      <c r="T36" s="32">
        <v>4.2</v>
      </c>
      <c r="U36" s="32">
        <v>0.33</v>
      </c>
      <c r="V36" s="7"/>
      <c r="W36" s="6"/>
      <c r="X36" s="6"/>
      <c r="Y36" s="6"/>
    </row>
    <row r="37" spans="1:25" s="2" customFormat="1" ht="15.75" x14ac:dyDescent="0.3">
      <c r="A37" s="4"/>
      <c r="B37" s="77" t="s">
        <v>16</v>
      </c>
      <c r="C37" s="77"/>
      <c r="D37" s="77"/>
      <c r="E37" s="77"/>
      <c r="F37" s="77"/>
      <c r="G37" s="15"/>
      <c r="H37" s="34">
        <f>SUM(H27:H36)</f>
        <v>30.702000000000005</v>
      </c>
      <c r="I37" s="35">
        <f>SUM(I27:I36)</f>
        <v>29.895</v>
      </c>
      <c r="J37" s="11">
        <f>SUM(J27:J36)</f>
        <v>171.90799999999999</v>
      </c>
      <c r="K37" s="38">
        <f>SUM(K27:K36)</f>
        <v>1055.4359999999999</v>
      </c>
      <c r="L37" s="34">
        <f>SUM(L27:L36)</f>
        <v>0.27700000000000002</v>
      </c>
      <c r="M37" s="34">
        <f>SUM(M27:N36)</f>
        <v>1.5980000000000001</v>
      </c>
      <c r="N37" s="108">
        <f>SUM(N62,N28,N29,N36,O31)</f>
        <v>0</v>
      </c>
      <c r="O37" s="108"/>
      <c r="P37" s="108"/>
      <c r="Q37" s="34">
        <f>SUM(Q27:Q36)</f>
        <v>4.8929999999999998</v>
      </c>
      <c r="R37" s="34">
        <f>SUM(R27:R36)</f>
        <v>372.291</v>
      </c>
      <c r="S37" s="34">
        <f>SUM(S27:S36)</f>
        <v>537.93200000000002</v>
      </c>
      <c r="T37" s="34">
        <f>SUM(T27:T36)</f>
        <v>111.672</v>
      </c>
      <c r="U37" s="34">
        <f>SUM(U27:U36)</f>
        <v>5.1849999999999996</v>
      </c>
      <c r="V37" s="7"/>
      <c r="W37" s="6"/>
      <c r="X37" s="6"/>
      <c r="Y37" s="6"/>
    </row>
    <row r="38" spans="1:25" s="2" customFormat="1" ht="16.5" customHeight="1" x14ac:dyDescent="0.25">
      <c r="A38" s="3"/>
      <c r="B38" s="91" t="s">
        <v>75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7"/>
      <c r="W38" s="6"/>
      <c r="X38" s="6"/>
      <c r="Y38" s="6"/>
    </row>
    <row r="39" spans="1:25" s="2" customFormat="1" ht="16.5" customHeight="1" x14ac:dyDescent="0.3">
      <c r="A39" s="30" t="s">
        <v>27</v>
      </c>
      <c r="B39" s="96" t="s">
        <v>26</v>
      </c>
      <c r="C39" s="97"/>
      <c r="D39" s="97"/>
      <c r="E39" s="97"/>
      <c r="F39" s="98"/>
      <c r="G39" s="18">
        <v>200</v>
      </c>
      <c r="H39" s="22">
        <v>6.8</v>
      </c>
      <c r="I39" s="22">
        <v>8.1</v>
      </c>
      <c r="J39" s="36">
        <v>41.1</v>
      </c>
      <c r="K39" s="29">
        <v>263.39999999999998</v>
      </c>
      <c r="L39" s="22">
        <v>0.1</v>
      </c>
      <c r="M39" s="29">
        <v>0.4</v>
      </c>
      <c r="N39" s="102">
        <v>0.1</v>
      </c>
      <c r="O39" s="103"/>
      <c r="P39" s="102">
        <v>1.3</v>
      </c>
      <c r="Q39" s="103"/>
      <c r="R39" s="22">
        <v>104.8</v>
      </c>
      <c r="S39" s="22">
        <v>97.5</v>
      </c>
      <c r="T39" s="22">
        <v>17.899999999999999</v>
      </c>
      <c r="U39" s="22">
        <v>0.5</v>
      </c>
      <c r="V39" s="7"/>
      <c r="W39" s="6"/>
      <c r="X39" s="6"/>
      <c r="Y39" s="6"/>
    </row>
    <row r="40" spans="1:25" s="2" customFormat="1" ht="55.5" customHeight="1" x14ac:dyDescent="0.3">
      <c r="A40" s="46" t="s">
        <v>35</v>
      </c>
      <c r="B40" s="74" t="s">
        <v>17</v>
      </c>
      <c r="C40" s="74"/>
      <c r="D40" s="74"/>
      <c r="E40" s="74"/>
      <c r="F40" s="74"/>
      <c r="G40" s="28" t="s">
        <v>18</v>
      </c>
      <c r="H40" s="32">
        <v>0.53</v>
      </c>
      <c r="I40" s="32"/>
      <c r="J40" s="36">
        <v>9.4700000000000006</v>
      </c>
      <c r="K40" s="31">
        <v>40</v>
      </c>
      <c r="L40" s="32"/>
      <c r="M40" s="32">
        <v>0.27</v>
      </c>
      <c r="N40" s="76" t="s">
        <v>15</v>
      </c>
      <c r="O40" s="76"/>
      <c r="P40" s="78"/>
      <c r="Q40" s="78"/>
      <c r="R40" s="32">
        <v>13.6</v>
      </c>
      <c r="S40" s="32">
        <v>22.13</v>
      </c>
      <c r="T40" s="32">
        <v>11.73</v>
      </c>
      <c r="U40" s="32">
        <v>0.1</v>
      </c>
      <c r="V40" s="23"/>
    </row>
    <row r="41" spans="1:25" s="2" customFormat="1" ht="15.75" customHeight="1" x14ac:dyDescent="0.3">
      <c r="A41" s="17"/>
      <c r="B41" s="74" t="s">
        <v>37</v>
      </c>
      <c r="C41" s="74"/>
      <c r="D41" s="74"/>
      <c r="E41" s="74"/>
      <c r="F41" s="74"/>
      <c r="G41" s="18">
        <v>50</v>
      </c>
      <c r="H41" s="32">
        <v>3.8</v>
      </c>
      <c r="I41" s="32">
        <v>0.4</v>
      </c>
      <c r="J41" s="42">
        <v>24.5</v>
      </c>
      <c r="K41" s="22">
        <v>118.3</v>
      </c>
      <c r="L41" s="32">
        <v>5.5E-2</v>
      </c>
      <c r="M41" s="33">
        <v>0</v>
      </c>
      <c r="N41" s="79">
        <v>0</v>
      </c>
      <c r="O41" s="80"/>
      <c r="P41" s="81"/>
      <c r="Q41" s="32">
        <v>0.55000000000000004</v>
      </c>
      <c r="R41" s="32">
        <v>10</v>
      </c>
      <c r="S41" s="32">
        <v>32.5</v>
      </c>
      <c r="T41" s="32">
        <v>7</v>
      </c>
      <c r="U41" s="32">
        <v>0.55000000000000004</v>
      </c>
      <c r="V41" s="23"/>
    </row>
    <row r="42" spans="1:25" s="2" customFormat="1" ht="15.75" customHeight="1" x14ac:dyDescent="0.25">
      <c r="A42" s="99" t="s">
        <v>68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1"/>
      <c r="V42" s="7"/>
      <c r="W42" s="6"/>
      <c r="X42" s="6"/>
      <c r="Y42" s="6"/>
    </row>
    <row r="43" spans="1:25" s="2" customFormat="1" ht="41.25" customHeight="1" x14ac:dyDescent="0.25">
      <c r="A43" s="25" t="s">
        <v>89</v>
      </c>
      <c r="B43" s="74" t="s">
        <v>90</v>
      </c>
      <c r="C43" s="74"/>
      <c r="D43" s="74"/>
      <c r="E43" s="74"/>
      <c r="F43" s="74"/>
      <c r="G43" s="18">
        <v>100</v>
      </c>
      <c r="H43" s="22">
        <v>2.4</v>
      </c>
      <c r="I43" s="32">
        <v>4</v>
      </c>
      <c r="J43" s="58">
        <v>9.8000000000000007</v>
      </c>
      <c r="K43" s="40">
        <v>86.1</v>
      </c>
      <c r="L43" s="29">
        <v>0</v>
      </c>
      <c r="M43" s="22">
        <v>20.5</v>
      </c>
      <c r="N43" s="79">
        <v>0.3</v>
      </c>
      <c r="O43" s="81"/>
      <c r="P43" s="102">
        <v>1.9</v>
      </c>
      <c r="Q43" s="103"/>
      <c r="R43" s="22">
        <v>63.1</v>
      </c>
      <c r="S43" s="22">
        <v>45.6</v>
      </c>
      <c r="T43" s="22">
        <v>23.3</v>
      </c>
      <c r="U43" s="22">
        <v>1.3</v>
      </c>
      <c r="V43" s="7"/>
      <c r="W43" s="6"/>
      <c r="X43" s="6"/>
      <c r="Y43" s="6"/>
    </row>
    <row r="44" spans="1:25" s="2" customFormat="1" ht="57" customHeight="1" x14ac:dyDescent="0.3">
      <c r="A44" s="30" t="s">
        <v>45</v>
      </c>
      <c r="B44" s="74" t="s">
        <v>19</v>
      </c>
      <c r="C44" s="74"/>
      <c r="D44" s="74"/>
      <c r="E44" s="74"/>
      <c r="F44" s="74"/>
      <c r="G44" s="18">
        <v>200</v>
      </c>
      <c r="H44" s="32">
        <v>4.12</v>
      </c>
      <c r="I44" s="32">
        <v>11.042</v>
      </c>
      <c r="J44" s="44">
        <v>29.3</v>
      </c>
      <c r="K44" s="47">
        <v>229.333</v>
      </c>
      <c r="L44" s="32">
        <v>0.218</v>
      </c>
      <c r="M44" s="32">
        <v>10.59</v>
      </c>
      <c r="N44" s="78">
        <v>0.106</v>
      </c>
      <c r="O44" s="78"/>
      <c r="P44" s="78">
        <v>4</v>
      </c>
      <c r="Q44" s="78"/>
      <c r="R44" s="32">
        <v>63.74</v>
      </c>
      <c r="S44" s="32">
        <v>131.78</v>
      </c>
      <c r="T44" s="32">
        <v>10.6</v>
      </c>
      <c r="U44" s="32">
        <v>0</v>
      </c>
      <c r="V44" s="7"/>
      <c r="W44" s="6"/>
      <c r="X44" s="6"/>
      <c r="Y44" s="6"/>
    </row>
    <row r="45" spans="1:25" s="2" customFormat="1" ht="42" customHeight="1" x14ac:dyDescent="0.3">
      <c r="A45" s="30" t="s">
        <v>46</v>
      </c>
      <c r="B45" s="74" t="s">
        <v>47</v>
      </c>
      <c r="C45" s="74"/>
      <c r="D45" s="74"/>
      <c r="E45" s="74"/>
      <c r="F45" s="74"/>
      <c r="G45" s="18">
        <v>80</v>
      </c>
      <c r="H45" s="32">
        <v>10.24</v>
      </c>
      <c r="I45" s="32">
        <v>5.37</v>
      </c>
      <c r="J45" s="44">
        <v>19.36</v>
      </c>
      <c r="K45" s="20">
        <v>159</v>
      </c>
      <c r="L45" s="32">
        <v>0.08</v>
      </c>
      <c r="M45" s="32">
        <v>0</v>
      </c>
      <c r="N45" s="78"/>
      <c r="O45" s="78"/>
      <c r="P45" s="78"/>
      <c r="Q45" s="78"/>
      <c r="R45" s="32">
        <v>89.43</v>
      </c>
      <c r="S45" s="32">
        <v>158</v>
      </c>
      <c r="T45" s="32">
        <v>0.64</v>
      </c>
      <c r="U45" s="32">
        <v>0.3</v>
      </c>
      <c r="V45" s="7"/>
      <c r="W45" s="6"/>
      <c r="X45" s="6"/>
      <c r="Y45" s="6"/>
    </row>
    <row r="46" spans="1:25" s="2" customFormat="1" ht="15.75" customHeight="1" x14ac:dyDescent="0.3">
      <c r="A46" s="17" t="s">
        <v>25</v>
      </c>
      <c r="B46" s="74" t="s">
        <v>24</v>
      </c>
      <c r="C46" s="74"/>
      <c r="D46" s="74"/>
      <c r="E46" s="74"/>
      <c r="F46" s="74"/>
      <c r="G46" s="18">
        <v>200</v>
      </c>
      <c r="H46" s="22">
        <v>0</v>
      </c>
      <c r="I46" s="22">
        <v>0</v>
      </c>
      <c r="J46" s="22">
        <v>14.6</v>
      </c>
      <c r="K46" s="22">
        <v>58.1</v>
      </c>
      <c r="L46" s="22">
        <v>0.01</v>
      </c>
      <c r="M46" s="22">
        <v>0</v>
      </c>
      <c r="N46" s="75">
        <v>0</v>
      </c>
      <c r="O46" s="75"/>
      <c r="P46" s="75"/>
      <c r="Q46" s="22">
        <v>0</v>
      </c>
      <c r="R46" s="22">
        <v>8.4</v>
      </c>
      <c r="S46" s="22">
        <v>0</v>
      </c>
      <c r="T46" s="22">
        <v>1.8</v>
      </c>
      <c r="U46" s="22">
        <v>0</v>
      </c>
      <c r="V46" s="7"/>
      <c r="W46" s="6"/>
      <c r="X46" s="6"/>
      <c r="Y46" s="6"/>
    </row>
    <row r="47" spans="1:25" s="2" customFormat="1" ht="21" customHeight="1" x14ac:dyDescent="0.3">
      <c r="A47" s="17"/>
      <c r="B47" s="74" t="s">
        <v>36</v>
      </c>
      <c r="C47" s="74"/>
      <c r="D47" s="74"/>
      <c r="E47" s="74"/>
      <c r="F47" s="74"/>
      <c r="G47" s="18">
        <v>20</v>
      </c>
      <c r="H47" s="29">
        <v>1</v>
      </c>
      <c r="I47" s="33">
        <v>0.2</v>
      </c>
      <c r="J47" s="33">
        <v>9</v>
      </c>
      <c r="K47" s="33">
        <v>44</v>
      </c>
      <c r="L47" s="33">
        <v>1.4E-2</v>
      </c>
      <c r="M47" s="33">
        <v>0</v>
      </c>
      <c r="N47" s="76">
        <v>0</v>
      </c>
      <c r="O47" s="76"/>
      <c r="P47" s="76"/>
      <c r="Q47" s="33">
        <v>0.108</v>
      </c>
      <c r="R47" s="33">
        <v>2.76</v>
      </c>
      <c r="S47" s="33">
        <v>12.72</v>
      </c>
      <c r="T47" s="33">
        <v>3</v>
      </c>
      <c r="U47" s="33">
        <v>0.372</v>
      </c>
      <c r="V47" s="7"/>
      <c r="W47" s="6"/>
      <c r="X47" s="6"/>
      <c r="Y47" s="6"/>
    </row>
    <row r="48" spans="1:25" s="2" customFormat="1" ht="15.75" customHeight="1" x14ac:dyDescent="0.3">
      <c r="A48" s="17"/>
      <c r="B48" s="74" t="s">
        <v>37</v>
      </c>
      <c r="C48" s="74"/>
      <c r="D48" s="74"/>
      <c r="E48" s="74"/>
      <c r="F48" s="74"/>
      <c r="G48" s="18">
        <v>30</v>
      </c>
      <c r="H48" s="32">
        <v>2.2799999999999998</v>
      </c>
      <c r="I48" s="32">
        <v>0.24</v>
      </c>
      <c r="J48" s="32">
        <v>14.76</v>
      </c>
      <c r="K48" s="31">
        <v>71</v>
      </c>
      <c r="L48" s="32">
        <v>3.3000000000000002E-2</v>
      </c>
      <c r="M48" s="33" t="s">
        <v>15</v>
      </c>
      <c r="N48" s="76" t="s">
        <v>15</v>
      </c>
      <c r="O48" s="76"/>
      <c r="P48" s="76"/>
      <c r="Q48" s="32">
        <v>0.33</v>
      </c>
      <c r="R48" s="32">
        <v>6</v>
      </c>
      <c r="S48" s="32">
        <v>19.5</v>
      </c>
      <c r="T48" s="32">
        <v>4.2</v>
      </c>
      <c r="U48" s="32">
        <v>0.33</v>
      </c>
      <c r="V48" s="7"/>
      <c r="W48" s="6"/>
      <c r="X48" s="6"/>
      <c r="Y48" s="6"/>
    </row>
    <row r="49" spans="1:25" s="2" customFormat="1" ht="15.75" x14ac:dyDescent="0.3">
      <c r="A49" s="4"/>
      <c r="B49" s="77" t="s">
        <v>16</v>
      </c>
      <c r="C49" s="77"/>
      <c r="D49" s="77"/>
      <c r="E49" s="77"/>
      <c r="F49" s="77"/>
      <c r="G49" s="15"/>
      <c r="H49" s="34">
        <f>SUM(H39:H48)</f>
        <v>31.17</v>
      </c>
      <c r="I49" s="34">
        <f>SUM(I39:I48)</f>
        <v>29.352</v>
      </c>
      <c r="J49" s="34">
        <f>SUM(J39:J48)</f>
        <v>171.88999999999996</v>
      </c>
      <c r="K49" s="14">
        <f>SUM(K39:K48)</f>
        <v>1069.2329999999999</v>
      </c>
      <c r="L49" s="34">
        <f>SUM(L39:L48)</f>
        <v>0.51</v>
      </c>
      <c r="M49" s="34">
        <f t="shared" ref="I49:M49" si="1">SUM(M39:M48)</f>
        <v>31.76</v>
      </c>
      <c r="N49" s="92">
        <f>SUM(O39:O48)</f>
        <v>0</v>
      </c>
      <c r="O49" s="92"/>
      <c r="P49" s="92"/>
      <c r="Q49" s="34">
        <f>SUM(Q39:Q48)</f>
        <v>0.98799999999999999</v>
      </c>
      <c r="R49" s="34">
        <f>SUM(R39:R48)</f>
        <v>361.82999999999993</v>
      </c>
      <c r="S49" s="34">
        <f>SUM(S39:S48)</f>
        <v>519.73</v>
      </c>
      <c r="T49" s="34">
        <f>SUM(T39:T48)</f>
        <v>80.169999999999987</v>
      </c>
      <c r="U49" s="34">
        <f>SUM(U39:U48)</f>
        <v>3.452</v>
      </c>
      <c r="V49" s="7"/>
      <c r="W49" s="6"/>
      <c r="X49" s="6"/>
      <c r="Y49" s="6"/>
    </row>
    <row r="50" spans="1:25" s="2" customFormat="1" ht="16.5" customHeight="1" x14ac:dyDescent="0.25">
      <c r="A50" s="3"/>
      <c r="B50" s="91" t="s">
        <v>76</v>
      </c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7"/>
      <c r="W50" s="6"/>
      <c r="X50" s="6"/>
      <c r="Y50" s="6"/>
    </row>
    <row r="51" spans="1:25" s="2" customFormat="1" ht="39" customHeight="1" x14ac:dyDescent="0.25">
      <c r="A51" s="25" t="s">
        <v>56</v>
      </c>
      <c r="B51" s="74" t="s">
        <v>57</v>
      </c>
      <c r="C51" s="74"/>
      <c r="D51" s="74"/>
      <c r="E51" s="74"/>
      <c r="F51" s="74"/>
      <c r="G51" s="18">
        <v>100</v>
      </c>
      <c r="H51" s="32">
        <v>1.425</v>
      </c>
      <c r="I51" s="42">
        <v>6.0880000000000001</v>
      </c>
      <c r="J51" s="40">
        <v>19.303000000000001</v>
      </c>
      <c r="K51" s="40">
        <v>93.302999999999997</v>
      </c>
      <c r="L51" s="32">
        <v>1.7999999999999999E-2</v>
      </c>
      <c r="M51" s="22">
        <v>0</v>
      </c>
      <c r="N51" s="33"/>
      <c r="O51" s="33">
        <v>0</v>
      </c>
      <c r="P51" s="33"/>
      <c r="Q51" s="32">
        <v>1.0680000000000001</v>
      </c>
      <c r="R51" s="29">
        <v>201.81</v>
      </c>
      <c r="S51" s="22">
        <v>140.97</v>
      </c>
      <c r="T51" s="22">
        <v>20.9</v>
      </c>
      <c r="U51" s="22">
        <v>0.33</v>
      </c>
      <c r="V51" s="7"/>
      <c r="W51" s="6"/>
      <c r="X51" s="6"/>
      <c r="Y51" s="6"/>
    </row>
    <row r="52" spans="1:25" s="2" customFormat="1" ht="49.5" customHeight="1" x14ac:dyDescent="0.25">
      <c r="A52" s="25" t="s">
        <v>48</v>
      </c>
      <c r="B52" s="74" t="s">
        <v>87</v>
      </c>
      <c r="C52" s="74"/>
      <c r="D52" s="74"/>
      <c r="E52" s="74"/>
      <c r="F52" s="74"/>
      <c r="G52" s="18">
        <v>200</v>
      </c>
      <c r="H52" s="26">
        <v>5.1120000000000001</v>
      </c>
      <c r="I52" s="26">
        <v>7.2450000000000001</v>
      </c>
      <c r="J52" s="26">
        <v>39.466000000000001</v>
      </c>
      <c r="K52" s="26">
        <v>280</v>
      </c>
      <c r="L52" s="26">
        <v>5.8000000000000003E-2</v>
      </c>
      <c r="M52" s="26">
        <v>0</v>
      </c>
      <c r="N52" s="26"/>
      <c r="O52" s="26">
        <v>0.24</v>
      </c>
      <c r="P52" s="26"/>
      <c r="Q52" s="26">
        <v>0.378</v>
      </c>
      <c r="R52" s="26">
        <v>15.28</v>
      </c>
      <c r="S52" s="26">
        <v>112.2</v>
      </c>
      <c r="T52" s="26">
        <v>17.773</v>
      </c>
      <c r="U52" s="26">
        <v>1.2999999999999999E-2</v>
      </c>
      <c r="V52" s="7"/>
      <c r="W52" s="6"/>
      <c r="X52" s="6"/>
      <c r="Y52" s="6"/>
    </row>
    <row r="53" spans="1:25" s="2" customFormat="1" ht="55.5" customHeight="1" x14ac:dyDescent="0.3">
      <c r="A53" s="46" t="s">
        <v>35</v>
      </c>
      <c r="B53" s="74" t="s">
        <v>17</v>
      </c>
      <c r="C53" s="74"/>
      <c r="D53" s="74"/>
      <c r="E53" s="74"/>
      <c r="F53" s="74"/>
      <c r="G53" s="28" t="s">
        <v>18</v>
      </c>
      <c r="H53" s="32">
        <v>0.53</v>
      </c>
      <c r="I53" s="32"/>
      <c r="J53" s="36">
        <v>9.4700000000000006</v>
      </c>
      <c r="K53" s="31">
        <v>40</v>
      </c>
      <c r="L53" s="32"/>
      <c r="M53" s="32">
        <v>0.27</v>
      </c>
      <c r="N53" s="76" t="s">
        <v>15</v>
      </c>
      <c r="O53" s="76"/>
      <c r="P53" s="78"/>
      <c r="Q53" s="78"/>
      <c r="R53" s="32">
        <v>13.6</v>
      </c>
      <c r="S53" s="32">
        <v>22.13</v>
      </c>
      <c r="T53" s="32">
        <v>11.73</v>
      </c>
      <c r="U53" s="32">
        <v>0.1</v>
      </c>
      <c r="V53" s="23"/>
    </row>
    <row r="54" spans="1:25" s="2" customFormat="1" ht="21" customHeight="1" x14ac:dyDescent="0.3">
      <c r="A54" s="17"/>
      <c r="B54" s="74" t="s">
        <v>36</v>
      </c>
      <c r="C54" s="74"/>
      <c r="D54" s="74"/>
      <c r="E54" s="74"/>
      <c r="F54" s="74"/>
      <c r="G54" s="18">
        <v>20</v>
      </c>
      <c r="H54" s="29">
        <v>1</v>
      </c>
      <c r="I54" s="33">
        <v>0.2</v>
      </c>
      <c r="J54" s="33">
        <v>9</v>
      </c>
      <c r="K54" s="33">
        <v>44</v>
      </c>
      <c r="L54" s="33">
        <v>1.4E-2</v>
      </c>
      <c r="M54" s="33">
        <v>0</v>
      </c>
      <c r="N54" s="76">
        <v>0</v>
      </c>
      <c r="O54" s="76"/>
      <c r="P54" s="76"/>
      <c r="Q54" s="33">
        <v>0.108</v>
      </c>
      <c r="R54" s="33">
        <v>2.76</v>
      </c>
      <c r="S54" s="33">
        <v>12.72</v>
      </c>
      <c r="T54" s="33">
        <v>3</v>
      </c>
      <c r="U54" s="33">
        <v>0.372</v>
      </c>
      <c r="V54" s="7"/>
      <c r="W54" s="6"/>
      <c r="X54" s="6"/>
      <c r="Y54" s="6"/>
    </row>
    <row r="55" spans="1:25" s="2" customFormat="1" ht="15.75" customHeight="1" x14ac:dyDescent="0.3">
      <c r="A55" s="17"/>
      <c r="B55" s="74" t="s">
        <v>37</v>
      </c>
      <c r="C55" s="74"/>
      <c r="D55" s="74"/>
      <c r="E55" s="74"/>
      <c r="F55" s="74"/>
      <c r="G55" s="18">
        <v>30</v>
      </c>
      <c r="H55" s="32">
        <v>2.2799999999999998</v>
      </c>
      <c r="I55" s="32">
        <v>0.24</v>
      </c>
      <c r="J55" s="32">
        <v>14.76</v>
      </c>
      <c r="K55" s="31">
        <v>71</v>
      </c>
      <c r="L55" s="32">
        <v>3.3000000000000002E-2</v>
      </c>
      <c r="M55" s="33" t="s">
        <v>15</v>
      </c>
      <c r="N55" s="76" t="s">
        <v>15</v>
      </c>
      <c r="O55" s="76"/>
      <c r="P55" s="76"/>
      <c r="Q55" s="32">
        <v>0.33</v>
      </c>
      <c r="R55" s="32">
        <v>6</v>
      </c>
      <c r="S55" s="32">
        <v>19.5</v>
      </c>
      <c r="T55" s="32">
        <v>4.2</v>
      </c>
      <c r="U55" s="32">
        <v>0.33</v>
      </c>
      <c r="V55" s="7"/>
      <c r="W55" s="6"/>
      <c r="X55" s="6"/>
      <c r="Y55" s="6"/>
    </row>
    <row r="56" spans="1:25" s="2" customFormat="1" ht="15.75" customHeight="1" x14ac:dyDescent="0.25">
      <c r="A56" s="91" t="s">
        <v>68</v>
      </c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7"/>
      <c r="W56" s="6"/>
      <c r="X56" s="6"/>
      <c r="Y56" s="6"/>
    </row>
    <row r="57" spans="1:25" s="2" customFormat="1" ht="42.75" customHeight="1" x14ac:dyDescent="0.3">
      <c r="A57" s="30" t="s">
        <v>22</v>
      </c>
      <c r="B57" s="88" t="s">
        <v>23</v>
      </c>
      <c r="C57" s="89"/>
      <c r="D57" s="89"/>
      <c r="E57" s="89"/>
      <c r="F57" s="90"/>
      <c r="G57" s="18">
        <v>250</v>
      </c>
      <c r="H57" s="33">
        <v>4.3</v>
      </c>
      <c r="I57" s="33">
        <v>2.1</v>
      </c>
      <c r="J57" s="33">
        <v>11.8</v>
      </c>
      <c r="K57" s="33">
        <v>84.8</v>
      </c>
      <c r="L57" s="33">
        <v>0.1</v>
      </c>
      <c r="M57" s="22">
        <v>14</v>
      </c>
      <c r="N57" s="33"/>
      <c r="O57" s="33">
        <v>0.2</v>
      </c>
      <c r="P57" s="33"/>
      <c r="Q57" s="33">
        <v>0.2</v>
      </c>
      <c r="R57" s="33">
        <v>46.4</v>
      </c>
      <c r="S57" s="33">
        <v>70.2</v>
      </c>
      <c r="T57" s="22">
        <v>27</v>
      </c>
      <c r="U57" s="33">
        <v>1.4</v>
      </c>
      <c r="V57" s="7"/>
      <c r="W57" s="6"/>
      <c r="X57" s="6"/>
      <c r="Y57" s="6"/>
    </row>
    <row r="58" spans="1:25" s="2" customFormat="1" ht="55.5" customHeight="1" x14ac:dyDescent="0.3">
      <c r="A58" s="46" t="s">
        <v>35</v>
      </c>
      <c r="B58" s="74" t="s">
        <v>17</v>
      </c>
      <c r="C58" s="74"/>
      <c r="D58" s="74"/>
      <c r="E58" s="74"/>
      <c r="F58" s="74"/>
      <c r="G58" s="28" t="s">
        <v>18</v>
      </c>
      <c r="H58" s="32">
        <v>0.53</v>
      </c>
      <c r="I58" s="32"/>
      <c r="J58" s="36">
        <v>9.4700000000000006</v>
      </c>
      <c r="K58" s="31">
        <v>40</v>
      </c>
      <c r="L58" s="32"/>
      <c r="M58" s="32">
        <v>0.27</v>
      </c>
      <c r="N58" s="76" t="s">
        <v>15</v>
      </c>
      <c r="O58" s="76"/>
      <c r="P58" s="78"/>
      <c r="Q58" s="78"/>
      <c r="R58" s="32">
        <v>13.6</v>
      </c>
      <c r="S58" s="32">
        <v>22.13</v>
      </c>
      <c r="T58" s="32">
        <v>11.73</v>
      </c>
      <c r="U58" s="32">
        <v>0.1</v>
      </c>
      <c r="V58" s="23"/>
    </row>
    <row r="59" spans="1:25" s="2" customFormat="1" ht="21" customHeight="1" x14ac:dyDescent="0.3">
      <c r="A59" s="17"/>
      <c r="B59" s="74" t="s">
        <v>36</v>
      </c>
      <c r="C59" s="74"/>
      <c r="D59" s="74"/>
      <c r="E59" s="74"/>
      <c r="F59" s="74"/>
      <c r="G59" s="18">
        <v>50</v>
      </c>
      <c r="H59" s="33">
        <v>2.5</v>
      </c>
      <c r="I59" s="33">
        <v>0.5</v>
      </c>
      <c r="J59" s="33">
        <v>22.5</v>
      </c>
      <c r="K59" s="33">
        <v>110</v>
      </c>
      <c r="L59" s="33">
        <v>3.5000000000000003E-2</v>
      </c>
      <c r="M59" s="33">
        <v>0</v>
      </c>
      <c r="N59" s="76">
        <v>0</v>
      </c>
      <c r="O59" s="76"/>
      <c r="P59" s="76"/>
      <c r="Q59" s="33">
        <v>0.27</v>
      </c>
      <c r="R59" s="33">
        <v>6.9</v>
      </c>
      <c r="S59" s="33">
        <v>7.5</v>
      </c>
      <c r="T59" s="33">
        <v>31.8</v>
      </c>
      <c r="U59" s="33">
        <v>0.93</v>
      </c>
      <c r="V59" s="7"/>
      <c r="W59" s="6"/>
      <c r="X59" s="6"/>
      <c r="Y59" s="6"/>
    </row>
    <row r="60" spans="1:25" s="2" customFormat="1" ht="15.75" x14ac:dyDescent="0.3">
      <c r="A60" s="4"/>
      <c r="B60" s="82" t="s">
        <v>16</v>
      </c>
      <c r="C60" s="83"/>
      <c r="D60" s="83"/>
      <c r="E60" s="83"/>
      <c r="F60" s="84"/>
      <c r="G60" s="15"/>
      <c r="H60" s="34">
        <f>SUM(H51:H59)</f>
        <v>17.677</v>
      </c>
      <c r="I60" s="34">
        <f>SUM(I51:I59)</f>
        <v>16.372999999999998</v>
      </c>
      <c r="J60" s="48">
        <f>SUM(J51:J59)</f>
        <v>135.76900000000001</v>
      </c>
      <c r="K60" s="38">
        <f>SUM(K51:K59)</f>
        <v>763.10299999999995</v>
      </c>
      <c r="L60" s="34">
        <f>SUM(L51:L59)</f>
        <v>0.25800000000000001</v>
      </c>
      <c r="M60" s="34">
        <v>19.472999999999999</v>
      </c>
      <c r="N60" s="85">
        <f>SUM(O52,O57)</f>
        <v>0.44</v>
      </c>
      <c r="O60" s="86"/>
      <c r="P60" s="87"/>
      <c r="Q60" s="34">
        <f>SUM(Q51:Q59)</f>
        <v>2.3540000000000005</v>
      </c>
      <c r="R60" s="34">
        <f>SUM(R51:R59)</f>
        <v>306.34999999999997</v>
      </c>
      <c r="S60" s="34">
        <f>SUM(S51:S59)</f>
        <v>407.35</v>
      </c>
      <c r="T60" s="34">
        <f>SUM(T51:T59)</f>
        <v>128.13300000000001</v>
      </c>
      <c r="U60" s="34">
        <f>SUM(U51:U59)</f>
        <v>3.5750000000000002</v>
      </c>
      <c r="V60" s="7"/>
      <c r="W60" s="6"/>
      <c r="X60" s="6"/>
      <c r="Y60" s="6"/>
    </row>
    <row r="61" spans="1:25" s="2" customFormat="1" ht="16.5" x14ac:dyDescent="0.25">
      <c r="A61" s="3"/>
      <c r="B61" s="91" t="s">
        <v>77</v>
      </c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7"/>
      <c r="W61" s="6"/>
      <c r="X61" s="6"/>
      <c r="Y61" s="6"/>
    </row>
    <row r="62" spans="1:25" s="2" customFormat="1" ht="16.5" customHeight="1" x14ac:dyDescent="0.3">
      <c r="A62" s="17" t="s">
        <v>74</v>
      </c>
      <c r="B62" s="88" t="s">
        <v>73</v>
      </c>
      <c r="C62" s="89"/>
      <c r="D62" s="89"/>
      <c r="E62" s="89"/>
      <c r="F62" s="90"/>
      <c r="G62" s="18">
        <v>200</v>
      </c>
      <c r="H62" s="22">
        <v>6.9</v>
      </c>
      <c r="I62" s="22">
        <v>7.5</v>
      </c>
      <c r="J62" s="39">
        <v>35.9</v>
      </c>
      <c r="K62" s="22">
        <v>238.2</v>
      </c>
      <c r="L62" s="22">
        <v>0.1</v>
      </c>
      <c r="M62" s="22">
        <v>0.4</v>
      </c>
      <c r="N62" s="102">
        <v>0</v>
      </c>
      <c r="O62" s="103"/>
      <c r="P62" s="102">
        <v>0.1</v>
      </c>
      <c r="Q62" s="103"/>
      <c r="R62" s="22">
        <v>109.4</v>
      </c>
      <c r="S62" s="22">
        <v>31.8</v>
      </c>
      <c r="T62" s="22">
        <v>156.80000000000001</v>
      </c>
      <c r="U62" s="22">
        <v>1.6</v>
      </c>
      <c r="V62" s="7"/>
      <c r="W62" s="6"/>
      <c r="X62" s="6"/>
      <c r="Y62" s="6"/>
    </row>
    <row r="63" spans="1:25" s="2" customFormat="1" ht="57.75" customHeight="1" x14ac:dyDescent="0.3">
      <c r="A63" s="30" t="s">
        <v>35</v>
      </c>
      <c r="B63" s="74" t="s">
        <v>17</v>
      </c>
      <c r="C63" s="74"/>
      <c r="D63" s="74"/>
      <c r="E63" s="74"/>
      <c r="F63" s="74"/>
      <c r="G63" s="28" t="s">
        <v>18</v>
      </c>
      <c r="H63" s="32">
        <v>0.53</v>
      </c>
      <c r="I63" s="32"/>
      <c r="J63" s="29">
        <v>9.4700000000000006</v>
      </c>
      <c r="K63" s="31">
        <v>40</v>
      </c>
      <c r="L63" s="32"/>
      <c r="M63" s="32">
        <v>0.27</v>
      </c>
      <c r="N63" s="76" t="s">
        <v>15</v>
      </c>
      <c r="O63" s="76"/>
      <c r="P63" s="78"/>
      <c r="Q63" s="78"/>
      <c r="R63" s="32">
        <v>13.6</v>
      </c>
      <c r="S63" s="32">
        <v>22.13</v>
      </c>
      <c r="T63" s="32">
        <v>11.73</v>
      </c>
      <c r="U63" s="32">
        <v>0.1</v>
      </c>
      <c r="V63" s="7"/>
      <c r="W63" s="6"/>
      <c r="X63" s="6"/>
      <c r="Y63" s="6"/>
    </row>
    <row r="64" spans="1:25" s="2" customFormat="1" ht="15.75" customHeight="1" x14ac:dyDescent="0.3">
      <c r="A64" s="17"/>
      <c r="B64" s="74" t="s">
        <v>37</v>
      </c>
      <c r="C64" s="74"/>
      <c r="D64" s="74"/>
      <c r="E64" s="74"/>
      <c r="F64" s="74"/>
      <c r="G64" s="18">
        <v>50</v>
      </c>
      <c r="H64" s="32">
        <v>3.8</v>
      </c>
      <c r="I64" s="32">
        <v>0.4</v>
      </c>
      <c r="J64" s="42">
        <v>24.5</v>
      </c>
      <c r="K64" s="22">
        <v>118.3</v>
      </c>
      <c r="L64" s="32">
        <v>5.5E-2</v>
      </c>
      <c r="M64" s="33">
        <v>0</v>
      </c>
      <c r="N64" s="79">
        <v>0</v>
      </c>
      <c r="O64" s="80"/>
      <c r="P64" s="81"/>
      <c r="Q64" s="32">
        <v>0.55000000000000004</v>
      </c>
      <c r="R64" s="32">
        <v>10</v>
      </c>
      <c r="S64" s="32">
        <v>32.5</v>
      </c>
      <c r="T64" s="32">
        <v>7</v>
      </c>
      <c r="U64" s="32">
        <v>0.55000000000000004</v>
      </c>
      <c r="V64" s="23"/>
    </row>
    <row r="65" spans="1:25" s="2" customFormat="1" ht="15.75" customHeight="1" x14ac:dyDescent="0.25">
      <c r="A65" s="91" t="s">
        <v>80</v>
      </c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7"/>
      <c r="W65" s="6"/>
      <c r="X65" s="6"/>
      <c r="Y65" s="6"/>
    </row>
    <row r="66" spans="1:25" s="2" customFormat="1" ht="15.75" customHeight="1" x14ac:dyDescent="0.3">
      <c r="A66" s="17" t="s">
        <v>78</v>
      </c>
      <c r="B66" s="96" t="s">
        <v>79</v>
      </c>
      <c r="C66" s="97"/>
      <c r="D66" s="97"/>
      <c r="E66" s="97"/>
      <c r="F66" s="98"/>
      <c r="G66" s="18">
        <v>200</v>
      </c>
      <c r="H66" s="32">
        <v>4.0999999999999996</v>
      </c>
      <c r="I66" s="32">
        <v>5.2</v>
      </c>
      <c r="J66" s="42">
        <v>24</v>
      </c>
      <c r="K66" s="31">
        <v>160.4</v>
      </c>
      <c r="L66" s="32">
        <v>0.1</v>
      </c>
      <c r="M66" s="32">
        <v>22.1</v>
      </c>
      <c r="N66" s="93">
        <v>1</v>
      </c>
      <c r="O66" s="94"/>
      <c r="P66" s="95"/>
      <c r="Q66" s="32">
        <v>0.9</v>
      </c>
      <c r="R66" s="32">
        <v>71.599999999999994</v>
      </c>
      <c r="S66" s="32">
        <v>109.3</v>
      </c>
      <c r="T66" s="32">
        <v>49.9</v>
      </c>
      <c r="U66" s="43">
        <v>2.2999999999999998</v>
      </c>
      <c r="V66" s="23"/>
    </row>
    <row r="67" spans="1:25" s="2" customFormat="1" ht="57.75" customHeight="1" x14ac:dyDescent="0.3">
      <c r="A67" s="30" t="s">
        <v>35</v>
      </c>
      <c r="B67" s="74" t="s">
        <v>17</v>
      </c>
      <c r="C67" s="74"/>
      <c r="D67" s="74"/>
      <c r="E67" s="74"/>
      <c r="F67" s="74"/>
      <c r="G67" s="28" t="s">
        <v>18</v>
      </c>
      <c r="H67" s="32">
        <v>0.53</v>
      </c>
      <c r="I67" s="32"/>
      <c r="J67" s="29">
        <v>9.4700000000000006</v>
      </c>
      <c r="K67" s="31">
        <v>40</v>
      </c>
      <c r="L67" s="32"/>
      <c r="M67" s="32">
        <v>0.27</v>
      </c>
      <c r="N67" s="76" t="s">
        <v>15</v>
      </c>
      <c r="O67" s="76"/>
      <c r="P67" s="78"/>
      <c r="Q67" s="78"/>
      <c r="R67" s="32">
        <v>13.6</v>
      </c>
      <c r="S67" s="32">
        <v>22.13</v>
      </c>
      <c r="T67" s="32">
        <v>11.73</v>
      </c>
      <c r="U67" s="32">
        <v>0.1</v>
      </c>
      <c r="V67" s="7"/>
      <c r="W67" s="6"/>
      <c r="X67" s="6"/>
      <c r="Y67" s="6"/>
    </row>
    <row r="68" spans="1:25" s="2" customFormat="1" ht="21" customHeight="1" x14ac:dyDescent="0.3">
      <c r="A68" s="17"/>
      <c r="B68" s="74" t="s">
        <v>36</v>
      </c>
      <c r="C68" s="74"/>
      <c r="D68" s="74"/>
      <c r="E68" s="74"/>
      <c r="F68" s="74"/>
      <c r="G68" s="18">
        <v>20</v>
      </c>
      <c r="H68" s="29">
        <v>1</v>
      </c>
      <c r="I68" s="33">
        <v>0.2</v>
      </c>
      <c r="J68" s="33">
        <v>9</v>
      </c>
      <c r="K68" s="33">
        <v>44</v>
      </c>
      <c r="L68" s="33">
        <v>1.4E-2</v>
      </c>
      <c r="M68" s="33">
        <v>0</v>
      </c>
      <c r="N68" s="76">
        <v>0</v>
      </c>
      <c r="O68" s="76"/>
      <c r="P68" s="76"/>
      <c r="Q68" s="33">
        <v>0.108</v>
      </c>
      <c r="R68" s="33">
        <v>2.76</v>
      </c>
      <c r="S68" s="33">
        <v>12.72</v>
      </c>
      <c r="T68" s="33">
        <v>3</v>
      </c>
      <c r="U68" s="33">
        <v>0.372</v>
      </c>
      <c r="V68" s="7"/>
      <c r="W68" s="6"/>
      <c r="X68" s="6"/>
      <c r="Y68" s="6"/>
    </row>
    <row r="69" spans="1:25" s="2" customFormat="1" ht="15.75" customHeight="1" x14ac:dyDescent="0.3">
      <c r="A69" s="17"/>
      <c r="B69" s="74" t="s">
        <v>37</v>
      </c>
      <c r="C69" s="74"/>
      <c r="D69" s="74"/>
      <c r="E69" s="74"/>
      <c r="F69" s="74"/>
      <c r="G69" s="18">
        <v>30</v>
      </c>
      <c r="H69" s="32">
        <v>2.2799999999999998</v>
      </c>
      <c r="I69" s="32">
        <v>0.24</v>
      </c>
      <c r="J69" s="32">
        <v>14.76</v>
      </c>
      <c r="K69" s="31">
        <v>71</v>
      </c>
      <c r="L69" s="32">
        <v>3.3000000000000002E-2</v>
      </c>
      <c r="M69" s="33" t="s">
        <v>15</v>
      </c>
      <c r="N69" s="76" t="s">
        <v>15</v>
      </c>
      <c r="O69" s="76"/>
      <c r="P69" s="76"/>
      <c r="Q69" s="32">
        <v>0.33</v>
      </c>
      <c r="R69" s="32">
        <v>6</v>
      </c>
      <c r="S69" s="32">
        <v>19.5</v>
      </c>
      <c r="T69" s="32">
        <v>4.2</v>
      </c>
      <c r="U69" s="32">
        <v>0.33</v>
      </c>
      <c r="V69" s="7"/>
      <c r="W69" s="6"/>
      <c r="X69" s="6"/>
      <c r="Y69" s="6"/>
    </row>
    <row r="70" spans="1:25" s="2" customFormat="1" ht="15.75" x14ac:dyDescent="0.3">
      <c r="A70" s="4"/>
      <c r="B70" s="77" t="s">
        <v>16</v>
      </c>
      <c r="C70" s="77"/>
      <c r="D70" s="77"/>
      <c r="E70" s="77"/>
      <c r="F70" s="77"/>
      <c r="G70" s="10"/>
      <c r="H70" s="12">
        <f>SUM(H62,H63,H64,H66,H67,H68,H69)</f>
        <v>19.14</v>
      </c>
      <c r="I70" s="12">
        <f>SUM(I62,I64,I63,I66,I67,I68,I69)</f>
        <v>13.540000000000001</v>
      </c>
      <c r="J70" s="11">
        <f>SUM(J62,J63,J64,J66,J67,J68,J69)</f>
        <v>127.10000000000001</v>
      </c>
      <c r="K70" s="11">
        <f>SUM(K62,K63,K64,K66,K67,K68,K69)</f>
        <v>711.9</v>
      </c>
      <c r="L70" s="12">
        <f>SUM(L62,L63,L64,L66,L67,L68,L69)</f>
        <v>0.30200000000000005</v>
      </c>
      <c r="M70" s="12">
        <f>SUM(M62,M63,M64,M66,M67,M68)</f>
        <v>23.040000000000003</v>
      </c>
      <c r="N70" s="92">
        <f>SUM(N62,N64,N66,N68)</f>
        <v>1</v>
      </c>
      <c r="O70" s="92"/>
      <c r="P70" s="92"/>
      <c r="Q70" s="12">
        <f>SUM(P62,P63,Q64,Q66,P67,Q68,Q69)</f>
        <v>1.9880000000000002</v>
      </c>
      <c r="R70" s="13">
        <f>SUM(R62,R63,R64,R66,R67,R68,R69)</f>
        <v>226.95999999999998</v>
      </c>
      <c r="S70" s="12">
        <f>SUM(S62,S63,S64,S66,S67,S68,S69)</f>
        <v>250.08</v>
      </c>
      <c r="T70" s="12">
        <f>SUM(T62,T63,T64,T66,T67,T68,T69)</f>
        <v>244.35999999999999</v>
      </c>
      <c r="U70" s="13">
        <f>SUM(U62,U63,U64,U66,U67,U68,U69)</f>
        <v>5.3519999999999994</v>
      </c>
      <c r="V70" s="7"/>
      <c r="W70" s="6"/>
      <c r="X70" s="6"/>
      <c r="Y70" s="6"/>
    </row>
    <row r="71" spans="1:25" s="2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7"/>
      <c r="W71" s="6"/>
      <c r="X71" s="6"/>
      <c r="Y71" s="6"/>
    </row>
    <row r="74" spans="1:25" s="2" customForma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7"/>
      <c r="W74" s="6"/>
      <c r="X74" s="6"/>
      <c r="Y74" s="6"/>
    </row>
    <row r="75" spans="1:25" s="2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7"/>
      <c r="W75" s="6"/>
      <c r="X75" s="6"/>
      <c r="Y75" s="6"/>
    </row>
    <row r="76" spans="1:25" s="2" customForma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7"/>
      <c r="W76" s="6"/>
      <c r="X76" s="6"/>
      <c r="Y76" s="6"/>
    </row>
  </sheetData>
  <mergeCells count="137">
    <mergeCell ref="N14:P14"/>
    <mergeCell ref="N37:P37"/>
    <mergeCell ref="B29:F29"/>
    <mergeCell ref="N29:P29"/>
    <mergeCell ref="B36:F36"/>
    <mergeCell ref="B31:F31"/>
    <mergeCell ref="B24:F24"/>
    <mergeCell ref="N24:P24"/>
    <mergeCell ref="B16:F16"/>
    <mergeCell ref="B17:F17"/>
    <mergeCell ref="B18:F18"/>
    <mergeCell ref="N34:O34"/>
    <mergeCell ref="P34:Q34"/>
    <mergeCell ref="B33:F33"/>
    <mergeCell ref="M33:N33"/>
    <mergeCell ref="B13:F13"/>
    <mergeCell ref="N13:P13"/>
    <mergeCell ref="N9:P9"/>
    <mergeCell ref="B10:F10"/>
    <mergeCell ref="N10:O10"/>
    <mergeCell ref="P10:Q10"/>
    <mergeCell ref="B11:F11"/>
    <mergeCell ref="N11:O11"/>
    <mergeCell ref="P11:Q11"/>
    <mergeCell ref="B12:F12"/>
    <mergeCell ref="N12:P12"/>
    <mergeCell ref="B1:F1"/>
    <mergeCell ref="N1:P1"/>
    <mergeCell ref="B5:F5"/>
    <mergeCell ref="B2:U2"/>
    <mergeCell ref="B3:U3"/>
    <mergeCell ref="B27:F27"/>
    <mergeCell ref="B6:F6"/>
    <mergeCell ref="N6:P6"/>
    <mergeCell ref="N5:P5"/>
    <mergeCell ref="N16:O16"/>
    <mergeCell ref="P16:Q16"/>
    <mergeCell ref="A21:U21"/>
    <mergeCell ref="B22:F22"/>
    <mergeCell ref="B23:F23"/>
    <mergeCell ref="N18:O18"/>
    <mergeCell ref="P18:Q18"/>
    <mergeCell ref="N17:O17"/>
    <mergeCell ref="P17:Q17"/>
    <mergeCell ref="B19:F19"/>
    <mergeCell ref="N19:P19"/>
    <mergeCell ref="B20:F20"/>
    <mergeCell ref="N23:O23"/>
    <mergeCell ref="P23:Q23"/>
    <mergeCell ref="N20:P20"/>
    <mergeCell ref="A7:U7"/>
    <mergeCell ref="B8:F8"/>
    <mergeCell ref="B9:F9"/>
    <mergeCell ref="A42:U42"/>
    <mergeCell ref="B28:F28"/>
    <mergeCell ref="B25:F25"/>
    <mergeCell ref="N25:P25"/>
    <mergeCell ref="B26:U26"/>
    <mergeCell ref="B62:F62"/>
    <mergeCell ref="B38:U38"/>
    <mergeCell ref="B39:F39"/>
    <mergeCell ref="B40:F40"/>
    <mergeCell ref="B41:F41"/>
    <mergeCell ref="N62:O62"/>
    <mergeCell ref="P62:Q62"/>
    <mergeCell ref="N28:O28"/>
    <mergeCell ref="P28:Q28"/>
    <mergeCell ref="A30:U30"/>
    <mergeCell ref="N39:O39"/>
    <mergeCell ref="P39:Q39"/>
    <mergeCell ref="B15:U15"/>
    <mergeCell ref="B14:F14"/>
    <mergeCell ref="N40:O40"/>
    <mergeCell ref="P40:Q40"/>
    <mergeCell ref="B70:F70"/>
    <mergeCell ref="N70:P70"/>
    <mergeCell ref="B66:F66"/>
    <mergeCell ref="B61:U61"/>
    <mergeCell ref="B63:F63"/>
    <mergeCell ref="B64:F64"/>
    <mergeCell ref="N64:P64"/>
    <mergeCell ref="A65:U65"/>
    <mergeCell ref="N63:O63"/>
    <mergeCell ref="P63:Q63"/>
    <mergeCell ref="B67:F67"/>
    <mergeCell ref="N67:O67"/>
    <mergeCell ref="P67:Q67"/>
    <mergeCell ref="B68:F68"/>
    <mergeCell ref="N68:P68"/>
    <mergeCell ref="B69:F69"/>
    <mergeCell ref="N69:P69"/>
    <mergeCell ref="N66:P66"/>
    <mergeCell ref="B4:F4"/>
    <mergeCell ref="B60:F60"/>
    <mergeCell ref="N60:P60"/>
    <mergeCell ref="B59:F59"/>
    <mergeCell ref="N59:P59"/>
    <mergeCell ref="B57:F57"/>
    <mergeCell ref="B58:F58"/>
    <mergeCell ref="A56:U56"/>
    <mergeCell ref="B49:F49"/>
    <mergeCell ref="N49:P49"/>
    <mergeCell ref="N58:O58"/>
    <mergeCell ref="P58:Q58"/>
    <mergeCell ref="B51:F51"/>
    <mergeCell ref="B53:F53"/>
    <mergeCell ref="B55:F55"/>
    <mergeCell ref="B50:U50"/>
    <mergeCell ref="B52:F52"/>
    <mergeCell ref="B54:F54"/>
    <mergeCell ref="B35:F35"/>
    <mergeCell ref="N35:P35"/>
    <mergeCell ref="N36:P36"/>
    <mergeCell ref="B32:F32"/>
    <mergeCell ref="N32:P32"/>
    <mergeCell ref="B34:F34"/>
    <mergeCell ref="B48:F48"/>
    <mergeCell ref="N46:P46"/>
    <mergeCell ref="N47:P47"/>
    <mergeCell ref="N48:P48"/>
    <mergeCell ref="B37:F37"/>
    <mergeCell ref="N53:O53"/>
    <mergeCell ref="P53:Q53"/>
    <mergeCell ref="N55:P55"/>
    <mergeCell ref="N41:P41"/>
    <mergeCell ref="B45:F45"/>
    <mergeCell ref="N45:O45"/>
    <mergeCell ref="P45:Q45"/>
    <mergeCell ref="B46:F46"/>
    <mergeCell ref="B47:F47"/>
    <mergeCell ref="B44:F44"/>
    <mergeCell ref="N44:O44"/>
    <mergeCell ref="P44:Q44"/>
    <mergeCell ref="N43:O43"/>
    <mergeCell ref="P43:Q43"/>
    <mergeCell ref="B43:F43"/>
    <mergeCell ref="N54:P54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2"/>
  <sheetViews>
    <sheetView tabSelected="1" zoomScale="85" zoomScaleNormal="85" workbookViewId="0">
      <selection activeCell="B44" sqref="B44:G44"/>
    </sheetView>
  </sheetViews>
  <sheetFormatPr defaultRowHeight="15" x14ac:dyDescent="0.25"/>
  <cols>
    <col min="1" max="1" width="14.42578125" style="1" customWidth="1"/>
    <col min="2" max="8" width="8.85546875" style="1" customWidth="1"/>
    <col min="9" max="9" width="8.42578125" style="1" customWidth="1"/>
    <col min="10" max="10" width="9.7109375" style="1" customWidth="1"/>
    <col min="11" max="11" width="11.28515625" style="1" customWidth="1"/>
    <col min="12" max="12" width="16.140625" style="1" customWidth="1"/>
    <col min="13" max="13" width="14.42578125" style="1" customWidth="1"/>
    <col min="14" max="14" width="0.140625" style="1" hidden="1" customWidth="1"/>
    <col min="15" max="15" width="11.28515625" style="1" customWidth="1"/>
    <col min="16" max="16" width="1.7109375" style="1" hidden="1" customWidth="1"/>
    <col min="17" max="17" width="13" style="1" customWidth="1"/>
    <col min="18" max="18" width="9.85546875" style="1" customWidth="1"/>
    <col min="19" max="19" width="10.5703125" style="1" customWidth="1"/>
    <col min="20" max="20" width="10.140625" style="1" customWidth="1"/>
    <col min="21" max="21" width="8.85546875" style="1" customWidth="1"/>
  </cols>
  <sheetData>
    <row r="1" spans="1:24" s="2" customFormat="1" ht="47.25" customHeight="1" x14ac:dyDescent="0.25">
      <c r="A1" s="52" t="s">
        <v>20</v>
      </c>
      <c r="B1" s="119" t="s">
        <v>0</v>
      </c>
      <c r="C1" s="120"/>
      <c r="D1" s="120"/>
      <c r="E1" s="120"/>
      <c r="F1" s="121"/>
      <c r="G1" s="15" t="s">
        <v>1</v>
      </c>
      <c r="H1" s="16" t="s">
        <v>2</v>
      </c>
      <c r="I1" s="53" t="s">
        <v>3</v>
      </c>
      <c r="J1" s="53" t="s">
        <v>4</v>
      </c>
      <c r="K1" s="53" t="s">
        <v>5</v>
      </c>
      <c r="L1" s="16" t="s">
        <v>6</v>
      </c>
      <c r="M1" s="122" t="s">
        <v>7</v>
      </c>
      <c r="N1" s="123"/>
      <c r="O1" s="16" t="s">
        <v>8</v>
      </c>
      <c r="P1" s="122" t="s">
        <v>9</v>
      </c>
      <c r="Q1" s="123"/>
      <c r="R1" s="16" t="s">
        <v>10</v>
      </c>
      <c r="S1" s="16" t="s">
        <v>11</v>
      </c>
      <c r="T1" s="16" t="s">
        <v>12</v>
      </c>
      <c r="U1" s="16" t="s">
        <v>13</v>
      </c>
    </row>
    <row r="2" spans="1:24" s="2" customFormat="1" ht="16.5" customHeight="1" x14ac:dyDescent="0.25">
      <c r="A2" s="3"/>
      <c r="B2" s="99" t="s">
        <v>21</v>
      </c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  <c r="U2" s="101"/>
    </row>
    <row r="3" spans="1:24" s="2" customFormat="1" ht="16.5" x14ac:dyDescent="0.25">
      <c r="A3" s="3"/>
      <c r="B3" s="99" t="s">
        <v>65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1"/>
    </row>
    <row r="4" spans="1:24" s="2" customFormat="1" ht="25.5" customHeight="1" x14ac:dyDescent="0.3">
      <c r="A4" s="30" t="s">
        <v>27</v>
      </c>
      <c r="B4" s="96" t="s">
        <v>26</v>
      </c>
      <c r="C4" s="97"/>
      <c r="D4" s="97"/>
      <c r="E4" s="97"/>
      <c r="F4" s="98"/>
      <c r="G4" s="18">
        <v>200</v>
      </c>
      <c r="H4" s="22">
        <v>6.8</v>
      </c>
      <c r="I4" s="22">
        <v>8.1</v>
      </c>
      <c r="J4" s="36">
        <v>41.1</v>
      </c>
      <c r="K4" s="29">
        <v>263.39999999999998</v>
      </c>
      <c r="L4" s="22">
        <v>0.1</v>
      </c>
      <c r="M4" s="29">
        <v>0.4</v>
      </c>
      <c r="N4" s="102">
        <v>0.1</v>
      </c>
      <c r="O4" s="103"/>
      <c r="P4" s="26"/>
      <c r="Q4" s="26">
        <v>1.3</v>
      </c>
      <c r="R4" s="22">
        <v>104.8</v>
      </c>
      <c r="S4" s="22">
        <v>97.5</v>
      </c>
      <c r="T4" s="22">
        <v>17.899999999999999</v>
      </c>
      <c r="U4" s="22">
        <v>0.5</v>
      </c>
    </row>
    <row r="5" spans="1:24" s="2" customFormat="1" ht="27" customHeight="1" x14ac:dyDescent="0.3">
      <c r="A5" s="17" t="s">
        <v>25</v>
      </c>
      <c r="B5" s="74" t="s">
        <v>24</v>
      </c>
      <c r="C5" s="74"/>
      <c r="D5" s="74"/>
      <c r="E5" s="74"/>
      <c r="F5" s="74"/>
      <c r="G5" s="18">
        <v>200</v>
      </c>
      <c r="H5" s="22">
        <v>0</v>
      </c>
      <c r="I5" s="22">
        <v>0</v>
      </c>
      <c r="J5" s="42">
        <v>14.6</v>
      </c>
      <c r="K5" s="39">
        <v>58.1</v>
      </c>
      <c r="L5" s="32">
        <v>0</v>
      </c>
      <c r="M5" s="79">
        <v>0</v>
      </c>
      <c r="N5" s="81"/>
      <c r="O5" s="37">
        <v>0</v>
      </c>
      <c r="P5" s="54"/>
      <c r="Q5" s="42">
        <v>0</v>
      </c>
      <c r="R5" s="22">
        <v>8.4</v>
      </c>
      <c r="S5" s="22">
        <v>0</v>
      </c>
      <c r="T5" s="22">
        <v>1.8</v>
      </c>
      <c r="U5" s="22">
        <v>0</v>
      </c>
    </row>
    <row r="6" spans="1:24" s="2" customFormat="1" ht="23.25" customHeight="1" x14ac:dyDescent="0.25">
      <c r="A6" s="55"/>
      <c r="B6" s="74" t="s">
        <v>37</v>
      </c>
      <c r="C6" s="74"/>
      <c r="D6" s="74"/>
      <c r="E6" s="74"/>
      <c r="F6" s="74"/>
      <c r="G6" s="18">
        <v>50</v>
      </c>
      <c r="H6" s="32">
        <v>3.8</v>
      </c>
      <c r="I6" s="32">
        <v>0.4</v>
      </c>
      <c r="J6" s="42">
        <v>24.5</v>
      </c>
      <c r="K6" s="56">
        <v>118.3</v>
      </c>
      <c r="L6" s="32">
        <v>5.5E-2</v>
      </c>
      <c r="M6" s="37">
        <v>0</v>
      </c>
      <c r="N6" s="54"/>
      <c r="O6" s="37">
        <v>0</v>
      </c>
      <c r="P6" s="57"/>
      <c r="Q6" s="32">
        <v>0.55000000000000004</v>
      </c>
      <c r="R6" s="32">
        <v>10</v>
      </c>
      <c r="S6" s="32">
        <v>32.5</v>
      </c>
      <c r="T6" s="32">
        <v>7</v>
      </c>
      <c r="U6" s="32">
        <v>0.55000000000000004</v>
      </c>
    </row>
    <row r="7" spans="1:24" s="2" customFormat="1" ht="15.75" customHeight="1" x14ac:dyDescent="0.25">
      <c r="A7" s="91" t="s">
        <v>68</v>
      </c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6"/>
      <c r="W7" s="6"/>
      <c r="X7" s="6"/>
    </row>
    <row r="8" spans="1:24" s="2" customFormat="1" ht="60.75" customHeight="1" x14ac:dyDescent="0.25">
      <c r="A8" s="25" t="s">
        <v>89</v>
      </c>
      <c r="B8" s="74" t="s">
        <v>90</v>
      </c>
      <c r="C8" s="74"/>
      <c r="D8" s="74"/>
      <c r="E8" s="74"/>
      <c r="F8" s="74"/>
      <c r="G8" s="18">
        <v>100</v>
      </c>
      <c r="H8" s="22">
        <v>2.4</v>
      </c>
      <c r="I8" s="32">
        <v>4</v>
      </c>
      <c r="J8" s="58">
        <v>9.8000000000000007</v>
      </c>
      <c r="K8" s="40">
        <v>86.1</v>
      </c>
      <c r="L8" s="29">
        <v>0</v>
      </c>
      <c r="M8" s="22">
        <v>20.5</v>
      </c>
      <c r="N8" s="79">
        <v>0.3</v>
      </c>
      <c r="O8" s="81"/>
      <c r="P8" s="102">
        <v>1.9</v>
      </c>
      <c r="Q8" s="103"/>
      <c r="R8" s="22">
        <v>63.1</v>
      </c>
      <c r="S8" s="22">
        <v>45.6</v>
      </c>
      <c r="T8" s="22">
        <v>23.3</v>
      </c>
      <c r="U8" s="22">
        <v>1.3</v>
      </c>
    </row>
    <row r="9" spans="1:24" s="2" customFormat="1" ht="71.25" customHeight="1" x14ac:dyDescent="0.3">
      <c r="A9" s="30" t="s">
        <v>49</v>
      </c>
      <c r="B9" s="96" t="s">
        <v>50</v>
      </c>
      <c r="C9" s="97"/>
      <c r="D9" s="97"/>
      <c r="E9" s="97"/>
      <c r="F9" s="98"/>
      <c r="G9" s="28" t="s">
        <v>51</v>
      </c>
      <c r="H9" s="32">
        <v>8.33</v>
      </c>
      <c r="I9" s="42">
        <v>7.7430000000000003</v>
      </c>
      <c r="J9" s="58">
        <v>3.194</v>
      </c>
      <c r="K9" s="59">
        <v>175</v>
      </c>
      <c r="L9" s="32">
        <v>0.03</v>
      </c>
      <c r="M9" s="126">
        <v>0.65</v>
      </c>
      <c r="N9" s="127"/>
      <c r="O9" s="60">
        <v>0.1</v>
      </c>
      <c r="P9" s="61"/>
      <c r="Q9" s="58">
        <v>1.256</v>
      </c>
      <c r="R9" s="32">
        <v>100.53</v>
      </c>
      <c r="S9" s="32">
        <v>110.071</v>
      </c>
      <c r="T9" s="32">
        <v>7.6999999999999999E-2</v>
      </c>
      <c r="U9" s="32">
        <v>1</v>
      </c>
    </row>
    <row r="10" spans="1:24" s="2" customFormat="1" ht="62.25" customHeight="1" x14ac:dyDescent="0.25">
      <c r="A10" s="55" t="s">
        <v>63</v>
      </c>
      <c r="B10" s="74" t="s">
        <v>64</v>
      </c>
      <c r="C10" s="74"/>
      <c r="D10" s="74"/>
      <c r="E10" s="74"/>
      <c r="F10" s="74"/>
      <c r="G10" s="18">
        <v>200</v>
      </c>
      <c r="H10" s="32">
        <v>4.5999999999999996</v>
      </c>
      <c r="I10" s="42">
        <v>4.04</v>
      </c>
      <c r="J10" s="58">
        <v>34.9</v>
      </c>
      <c r="K10" s="59">
        <v>192</v>
      </c>
      <c r="L10" s="32">
        <v>0.17299999999999999</v>
      </c>
      <c r="M10" s="60">
        <v>0</v>
      </c>
      <c r="N10" s="61"/>
      <c r="O10" s="60">
        <v>28</v>
      </c>
      <c r="P10" s="57"/>
      <c r="Q10" s="44">
        <v>0.41399999999999998</v>
      </c>
      <c r="R10" s="32">
        <v>20.268000000000001</v>
      </c>
      <c r="S10" s="32">
        <v>176.29</v>
      </c>
      <c r="T10" s="32">
        <v>59.01</v>
      </c>
      <c r="U10" s="32">
        <v>1.96</v>
      </c>
    </row>
    <row r="11" spans="1:24" s="2" customFormat="1" ht="55.5" customHeight="1" x14ac:dyDescent="0.3">
      <c r="A11" s="30" t="s">
        <v>35</v>
      </c>
      <c r="B11" s="74" t="s">
        <v>17</v>
      </c>
      <c r="C11" s="74"/>
      <c r="D11" s="74"/>
      <c r="E11" s="74"/>
      <c r="F11" s="74"/>
      <c r="G11" s="28" t="s">
        <v>18</v>
      </c>
      <c r="H11" s="32">
        <v>0.53</v>
      </c>
      <c r="I11" s="32"/>
      <c r="J11" s="41">
        <v>9.4700000000000006</v>
      </c>
      <c r="K11" s="20">
        <v>40</v>
      </c>
      <c r="L11" s="62"/>
      <c r="M11" s="58">
        <v>0.27</v>
      </c>
      <c r="N11" s="61"/>
      <c r="O11" s="45"/>
      <c r="P11" s="60"/>
      <c r="Q11" s="61"/>
      <c r="R11" s="32">
        <v>13.6</v>
      </c>
      <c r="S11" s="32">
        <v>22.13</v>
      </c>
      <c r="T11" s="32">
        <v>11.73</v>
      </c>
      <c r="U11" s="32">
        <v>0.1</v>
      </c>
    </row>
    <row r="12" spans="1:24" s="2" customFormat="1" ht="15.75" customHeight="1" x14ac:dyDescent="0.3">
      <c r="A12" s="17"/>
      <c r="B12" s="74" t="s">
        <v>36</v>
      </c>
      <c r="C12" s="74"/>
      <c r="D12" s="74"/>
      <c r="E12" s="74"/>
      <c r="F12" s="74"/>
      <c r="G12" s="18">
        <v>20</v>
      </c>
      <c r="H12" s="29">
        <v>1</v>
      </c>
      <c r="I12" s="33">
        <v>0.2</v>
      </c>
      <c r="J12" s="33">
        <v>9</v>
      </c>
      <c r="K12" s="33">
        <v>44</v>
      </c>
      <c r="L12" s="43">
        <v>1.4E-2</v>
      </c>
      <c r="M12" s="111">
        <v>0</v>
      </c>
      <c r="N12" s="112"/>
      <c r="O12" s="62">
        <v>0</v>
      </c>
      <c r="P12" s="113">
        <v>0.108</v>
      </c>
      <c r="Q12" s="114"/>
      <c r="R12" s="44">
        <v>2.76</v>
      </c>
      <c r="S12" s="44">
        <v>12.72</v>
      </c>
      <c r="T12" s="58">
        <v>3</v>
      </c>
      <c r="U12" s="44">
        <v>0.372</v>
      </c>
    </row>
    <row r="13" spans="1:24" s="2" customFormat="1" ht="15.75" customHeight="1" x14ac:dyDescent="0.3">
      <c r="A13" s="17"/>
      <c r="B13" s="74" t="s">
        <v>37</v>
      </c>
      <c r="C13" s="74"/>
      <c r="D13" s="74"/>
      <c r="E13" s="74"/>
      <c r="F13" s="74"/>
      <c r="G13" s="18">
        <v>30</v>
      </c>
      <c r="H13" s="32">
        <v>2.2799999999999998</v>
      </c>
      <c r="I13" s="32">
        <v>0.24</v>
      </c>
      <c r="J13" s="32">
        <v>14.76</v>
      </c>
      <c r="K13" s="31">
        <v>71</v>
      </c>
      <c r="L13" s="62">
        <v>3.3000000000000002E-2</v>
      </c>
      <c r="M13" s="111">
        <v>0</v>
      </c>
      <c r="N13" s="112"/>
      <c r="O13" s="62">
        <v>0</v>
      </c>
      <c r="P13" s="111">
        <v>0.33</v>
      </c>
      <c r="Q13" s="112"/>
      <c r="R13" s="45">
        <v>6</v>
      </c>
      <c r="S13" s="45">
        <v>19.5</v>
      </c>
      <c r="T13" s="60">
        <v>4.2</v>
      </c>
      <c r="U13" s="45">
        <v>0.33</v>
      </c>
    </row>
    <row r="14" spans="1:24" s="2" customFormat="1" ht="15.75" x14ac:dyDescent="0.3">
      <c r="A14" s="4"/>
      <c r="B14" s="82" t="s">
        <v>16</v>
      </c>
      <c r="C14" s="83"/>
      <c r="D14" s="83"/>
      <c r="E14" s="83"/>
      <c r="F14" s="84"/>
      <c r="G14" s="15"/>
      <c r="H14" s="48">
        <f>SUM(H4:H13)</f>
        <v>29.740000000000002</v>
      </c>
      <c r="I14" s="48">
        <f>SUM(I4:I13)</f>
        <v>24.722999999999999</v>
      </c>
      <c r="J14" s="48">
        <f>SUM(J4:J13)</f>
        <v>161.32399999999998</v>
      </c>
      <c r="K14" s="48">
        <f>SUM(K4:K13)</f>
        <v>1047.9000000000001</v>
      </c>
      <c r="L14" s="48">
        <f>SUM(L4:L13)</f>
        <v>0.40500000000000003</v>
      </c>
      <c r="M14" s="85">
        <f>SUM(M16,M5,M6,M8,M9,M10,M11,M12,M13)</f>
        <v>21.819999999999997</v>
      </c>
      <c r="N14" s="87"/>
      <c r="O14" s="35">
        <f>SUM(N16,O5,O6,N8,O9,O10,O11,O12,O13)</f>
        <v>28.5</v>
      </c>
      <c r="P14" s="85">
        <f>SUM(P16,Q5,Q6,P8,Q9,Q10,Q11,P12,P13)</f>
        <v>4.7579999999999991</v>
      </c>
      <c r="Q14" s="87"/>
      <c r="R14" s="35">
        <f>SUM(R4:R13)</f>
        <v>329.45800000000008</v>
      </c>
      <c r="S14" s="34">
        <f>SUM(S4:S13)</f>
        <v>516.31100000000004</v>
      </c>
      <c r="T14" s="34">
        <f>SUM(T4:T13)</f>
        <v>128.017</v>
      </c>
      <c r="U14" s="34">
        <f>SUM(U4:U13)</f>
        <v>6.1120000000000001</v>
      </c>
    </row>
    <row r="15" spans="1:24" s="2" customFormat="1" ht="16.5" x14ac:dyDescent="0.25">
      <c r="A15" s="3"/>
      <c r="B15" s="99" t="s">
        <v>82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1"/>
    </row>
    <row r="16" spans="1:24" s="2" customFormat="1" ht="33" x14ac:dyDescent="0.3">
      <c r="A16" s="128" t="s">
        <v>27</v>
      </c>
      <c r="B16" s="74" t="s">
        <v>81</v>
      </c>
      <c r="C16" s="74"/>
      <c r="D16" s="74"/>
      <c r="E16" s="74"/>
      <c r="F16" s="74"/>
      <c r="G16" s="18">
        <v>200</v>
      </c>
      <c r="H16" s="22">
        <v>7.3</v>
      </c>
      <c r="I16" s="22">
        <v>8.3000000000000007</v>
      </c>
      <c r="J16" s="39">
        <v>42.3</v>
      </c>
      <c r="K16" s="22">
        <v>273.2</v>
      </c>
      <c r="L16" s="22">
        <v>0.1</v>
      </c>
      <c r="M16" s="22">
        <v>0.4</v>
      </c>
      <c r="N16" s="102">
        <v>0.1</v>
      </c>
      <c r="O16" s="103"/>
      <c r="P16" s="102">
        <v>0.2</v>
      </c>
      <c r="Q16" s="103"/>
      <c r="R16" s="22">
        <v>130</v>
      </c>
      <c r="S16" s="22">
        <v>32.6</v>
      </c>
      <c r="T16" s="22">
        <v>216.6</v>
      </c>
      <c r="U16" s="22">
        <v>1</v>
      </c>
    </row>
    <row r="17" spans="1:24" s="2" customFormat="1" ht="63" customHeight="1" x14ac:dyDescent="0.3">
      <c r="A17" s="128" t="s">
        <v>35</v>
      </c>
      <c r="B17" s="74" t="s">
        <v>17</v>
      </c>
      <c r="C17" s="74"/>
      <c r="D17" s="74"/>
      <c r="E17" s="74"/>
      <c r="F17" s="74"/>
      <c r="G17" s="28" t="s">
        <v>18</v>
      </c>
      <c r="H17" s="32">
        <v>0.53</v>
      </c>
      <c r="I17" s="32"/>
      <c r="J17" s="41">
        <v>9.4700000000000006</v>
      </c>
      <c r="K17" s="31">
        <v>40</v>
      </c>
      <c r="L17" s="62"/>
      <c r="M17" s="58">
        <v>0.27</v>
      </c>
      <c r="N17" s="61"/>
      <c r="O17" s="45"/>
      <c r="P17" s="60"/>
      <c r="Q17" s="61"/>
      <c r="R17" s="32">
        <v>13.6</v>
      </c>
      <c r="S17" s="32">
        <v>22.13</v>
      </c>
      <c r="T17" s="32">
        <v>11.73</v>
      </c>
      <c r="U17" s="32">
        <v>0.1</v>
      </c>
    </row>
    <row r="18" spans="1:24" s="2" customFormat="1" ht="18.75" customHeight="1" x14ac:dyDescent="0.25">
      <c r="A18" s="129"/>
      <c r="B18" s="74" t="s">
        <v>37</v>
      </c>
      <c r="C18" s="74"/>
      <c r="D18" s="74"/>
      <c r="E18" s="74"/>
      <c r="F18" s="74"/>
      <c r="G18" s="18">
        <v>50</v>
      </c>
      <c r="H18" s="32">
        <v>3.8</v>
      </c>
      <c r="I18" s="32">
        <v>0.4</v>
      </c>
      <c r="J18" s="42">
        <v>24.5</v>
      </c>
      <c r="K18" s="39">
        <v>118.3</v>
      </c>
      <c r="L18" s="32">
        <v>5.5E-2</v>
      </c>
      <c r="M18" s="37">
        <v>0</v>
      </c>
      <c r="N18" s="54"/>
      <c r="O18" s="37">
        <v>0</v>
      </c>
      <c r="P18" s="57"/>
      <c r="Q18" s="32">
        <v>0.55000000000000004</v>
      </c>
      <c r="R18" s="32">
        <v>10</v>
      </c>
      <c r="S18" s="32">
        <v>32.5</v>
      </c>
      <c r="T18" s="32">
        <v>7</v>
      </c>
      <c r="U18" s="32">
        <v>0.55000000000000004</v>
      </c>
    </row>
    <row r="19" spans="1:24" s="2" customFormat="1" ht="15.75" customHeight="1" x14ac:dyDescent="0.25">
      <c r="A19" s="130" t="s">
        <v>68</v>
      </c>
      <c r="B19" s="130"/>
      <c r="C19" s="130"/>
      <c r="D19" s="130"/>
      <c r="E19" s="130"/>
      <c r="F19" s="130"/>
      <c r="G19" s="130"/>
      <c r="H19" s="130"/>
      <c r="I19" s="130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6"/>
      <c r="W19" s="6"/>
      <c r="X19" s="6"/>
    </row>
    <row r="20" spans="1:24" s="2" customFormat="1" ht="60.75" customHeight="1" x14ac:dyDescent="0.25">
      <c r="A20" s="132" t="s">
        <v>56</v>
      </c>
      <c r="B20" s="74" t="s">
        <v>57</v>
      </c>
      <c r="C20" s="74"/>
      <c r="D20" s="74"/>
      <c r="E20" s="74"/>
      <c r="F20" s="74"/>
      <c r="G20" s="18">
        <v>100</v>
      </c>
      <c r="H20" s="32">
        <v>1.425</v>
      </c>
      <c r="I20" s="42">
        <v>6.0880000000000001</v>
      </c>
      <c r="J20" s="42">
        <v>19.303000000000001</v>
      </c>
      <c r="K20" s="39">
        <v>93.3</v>
      </c>
      <c r="L20" s="50">
        <v>1.7999999999999999E-2</v>
      </c>
      <c r="M20" s="50">
        <v>12.833</v>
      </c>
      <c r="N20" s="50"/>
      <c r="O20" s="50"/>
      <c r="P20" s="50"/>
      <c r="Q20" s="50">
        <v>1.0680000000000001</v>
      </c>
      <c r="R20" s="50">
        <v>201.81</v>
      </c>
      <c r="S20" s="50">
        <v>140.97</v>
      </c>
      <c r="T20" s="50">
        <v>20.9</v>
      </c>
      <c r="U20" s="50">
        <v>0.33</v>
      </c>
    </row>
    <row r="21" spans="1:24" s="2" customFormat="1" ht="69" customHeight="1" x14ac:dyDescent="0.3">
      <c r="A21" s="128" t="s">
        <v>52</v>
      </c>
      <c r="B21" s="96" t="s">
        <v>53</v>
      </c>
      <c r="C21" s="97"/>
      <c r="D21" s="97"/>
      <c r="E21" s="97"/>
      <c r="F21" s="98"/>
      <c r="G21" s="28" t="s">
        <v>31</v>
      </c>
      <c r="H21" s="32">
        <v>19.346</v>
      </c>
      <c r="I21" s="42">
        <v>16.613</v>
      </c>
      <c r="J21" s="42">
        <v>37.786000000000001</v>
      </c>
      <c r="K21" s="36">
        <v>485.33300000000003</v>
      </c>
      <c r="L21" s="32">
        <v>0.28000000000000003</v>
      </c>
      <c r="M21" s="113">
        <v>6.5330000000000004</v>
      </c>
      <c r="N21" s="114"/>
      <c r="O21" s="93">
        <v>0.13300000000000001</v>
      </c>
      <c r="P21" s="95"/>
      <c r="Q21" s="40">
        <v>1.6</v>
      </c>
      <c r="R21" s="32">
        <v>110.762</v>
      </c>
      <c r="S21" s="32">
        <v>364</v>
      </c>
      <c r="T21" s="32">
        <v>53.933</v>
      </c>
      <c r="U21" s="32">
        <v>2.5329999999999999</v>
      </c>
    </row>
    <row r="22" spans="1:24" s="2" customFormat="1" ht="55.5" customHeight="1" x14ac:dyDescent="0.3">
      <c r="A22" s="128" t="s">
        <v>35</v>
      </c>
      <c r="B22" s="74" t="s">
        <v>17</v>
      </c>
      <c r="C22" s="74"/>
      <c r="D22" s="74"/>
      <c r="E22" s="74"/>
      <c r="F22" s="74"/>
      <c r="G22" s="28" t="s">
        <v>18</v>
      </c>
      <c r="H22" s="32">
        <v>0.53</v>
      </c>
      <c r="I22" s="32"/>
      <c r="J22" s="41">
        <v>9.4700000000000006</v>
      </c>
      <c r="K22" s="31">
        <v>40</v>
      </c>
      <c r="L22" s="62"/>
      <c r="M22" s="58">
        <v>0.27</v>
      </c>
      <c r="N22" s="61"/>
      <c r="O22" s="45"/>
      <c r="P22" s="60"/>
      <c r="Q22" s="61"/>
      <c r="R22" s="32">
        <v>13.6</v>
      </c>
      <c r="S22" s="32">
        <v>22.13</v>
      </c>
      <c r="T22" s="32">
        <v>11.73</v>
      </c>
      <c r="U22" s="32">
        <v>0.1</v>
      </c>
    </row>
    <row r="23" spans="1:24" s="2" customFormat="1" ht="15.75" customHeight="1" x14ac:dyDescent="0.3">
      <c r="A23" s="131"/>
      <c r="B23" s="74" t="s">
        <v>36</v>
      </c>
      <c r="C23" s="74"/>
      <c r="D23" s="74"/>
      <c r="E23" s="74"/>
      <c r="F23" s="74"/>
      <c r="G23" s="18">
        <v>20</v>
      </c>
      <c r="H23" s="29">
        <v>1</v>
      </c>
      <c r="I23" s="33">
        <v>0.2</v>
      </c>
      <c r="J23" s="33">
        <v>9</v>
      </c>
      <c r="K23" s="33">
        <v>44</v>
      </c>
      <c r="L23" s="43">
        <v>1.4E-2</v>
      </c>
      <c r="M23" s="111">
        <v>0</v>
      </c>
      <c r="N23" s="112"/>
      <c r="O23" s="62">
        <v>0</v>
      </c>
      <c r="P23" s="113">
        <v>0.108</v>
      </c>
      <c r="Q23" s="114"/>
      <c r="R23" s="44">
        <v>2.76</v>
      </c>
      <c r="S23" s="44">
        <v>12.72</v>
      </c>
      <c r="T23" s="58">
        <v>3</v>
      </c>
      <c r="U23" s="44">
        <v>0.372</v>
      </c>
    </row>
    <row r="24" spans="1:24" s="2" customFormat="1" ht="15.75" customHeight="1" x14ac:dyDescent="0.3">
      <c r="A24" s="131"/>
      <c r="B24" s="74" t="s">
        <v>37</v>
      </c>
      <c r="C24" s="74"/>
      <c r="D24" s="74"/>
      <c r="E24" s="74"/>
      <c r="F24" s="74"/>
      <c r="G24" s="18">
        <v>30</v>
      </c>
      <c r="H24" s="32">
        <v>2.2799999999999998</v>
      </c>
      <c r="I24" s="32">
        <v>0.24</v>
      </c>
      <c r="J24" s="32">
        <v>14.76</v>
      </c>
      <c r="K24" s="31">
        <v>71</v>
      </c>
      <c r="L24" s="62">
        <v>3.3000000000000002E-2</v>
      </c>
      <c r="M24" s="111">
        <v>0</v>
      </c>
      <c r="N24" s="112"/>
      <c r="O24" s="62">
        <v>0</v>
      </c>
      <c r="P24" s="111">
        <v>0.33</v>
      </c>
      <c r="Q24" s="112"/>
      <c r="R24" s="45">
        <v>6</v>
      </c>
      <c r="S24" s="45">
        <v>19.5</v>
      </c>
      <c r="T24" s="60">
        <v>4.2</v>
      </c>
      <c r="U24" s="45">
        <v>0.33</v>
      </c>
    </row>
    <row r="25" spans="1:24" s="2" customFormat="1" ht="15.75" x14ac:dyDescent="0.3">
      <c r="A25" s="4"/>
      <c r="B25" s="82" t="s">
        <v>16</v>
      </c>
      <c r="C25" s="83"/>
      <c r="D25" s="83"/>
      <c r="E25" s="83"/>
      <c r="F25" s="84"/>
      <c r="G25" s="15"/>
      <c r="H25" s="35">
        <f>SUM(H16:H24)</f>
        <v>36.210999999999999</v>
      </c>
      <c r="I25" s="35">
        <f>SUM(I20,I21,I22,I23,I24)</f>
        <v>23.140999999999998</v>
      </c>
      <c r="J25" s="35">
        <f>SUM(J16:J18,J20,J21,J22,J23,J24)</f>
        <v>166.58899999999997</v>
      </c>
      <c r="K25" s="35">
        <f>SUM(K16:K18,K20,K21,K22,K23,K24)</f>
        <v>1165.133</v>
      </c>
      <c r="L25" s="35">
        <f>SUM(L16:L18,L20,L21,L22,L23,L24)</f>
        <v>0.5</v>
      </c>
      <c r="M25" s="109">
        <f>SUM(M16:M18,M20,M21,M22,M23,M24)</f>
        <v>20.306000000000001</v>
      </c>
      <c r="N25" s="115"/>
      <c r="O25" s="34">
        <f>SUM(N16,O17,O18,O20,O21,O22,O23,O24)</f>
        <v>0.23300000000000001</v>
      </c>
      <c r="P25" s="115">
        <f>SUM(P16,Q17,Q18,Q20,Q21,Q22,P23,P24)</f>
        <v>3.8560000000000003</v>
      </c>
      <c r="Q25" s="110"/>
      <c r="R25" s="35">
        <f>SUM(R16,R17,R18,R20,R21,R22,R23,R24)</f>
        <v>488.53199999999998</v>
      </c>
      <c r="S25" s="64">
        <f>SUM(S16,S17,S18,S20,S21,S22,S23,S24)</f>
        <v>646.55000000000007</v>
      </c>
      <c r="T25" s="64">
        <f>SUM(T16,T17,T18,T20,T21,T22,T23,T24)</f>
        <v>329.09299999999996</v>
      </c>
      <c r="U25" s="34">
        <f>SUM(U16,U17,U18,U20,U21,U22,U23,U24)</f>
        <v>5.3149999999999995</v>
      </c>
    </row>
    <row r="26" spans="1:24" s="2" customFormat="1" ht="16.5" x14ac:dyDescent="0.25">
      <c r="A26" s="3"/>
      <c r="B26" s="99" t="s">
        <v>72</v>
      </c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25"/>
      <c r="P26" s="100"/>
      <c r="Q26" s="100"/>
      <c r="R26" s="100"/>
      <c r="S26" s="100"/>
      <c r="T26" s="100"/>
      <c r="U26" s="101"/>
    </row>
    <row r="27" spans="1:24" s="2" customFormat="1" ht="63" customHeight="1" x14ac:dyDescent="0.25">
      <c r="A27" s="55" t="s">
        <v>54</v>
      </c>
      <c r="B27" s="74" t="s">
        <v>55</v>
      </c>
      <c r="C27" s="74"/>
      <c r="D27" s="74"/>
      <c r="E27" s="74"/>
      <c r="F27" s="74"/>
      <c r="G27" s="18">
        <v>60</v>
      </c>
      <c r="H27" s="32">
        <v>4.83</v>
      </c>
      <c r="I27" s="42">
        <v>3.18</v>
      </c>
      <c r="J27" s="42">
        <v>5.61</v>
      </c>
      <c r="K27" s="65">
        <v>87</v>
      </c>
      <c r="L27" s="32">
        <v>3.6999999999999998E-2</v>
      </c>
      <c r="M27" s="44">
        <v>0.36</v>
      </c>
      <c r="N27" s="113">
        <v>7.4999999999999997E-2</v>
      </c>
      <c r="O27" s="124"/>
      <c r="P27" s="114"/>
      <c r="Q27" s="58">
        <v>0.48399999999999999</v>
      </c>
      <c r="R27" s="32">
        <v>33.015000000000001</v>
      </c>
      <c r="S27" s="32">
        <v>102.79</v>
      </c>
      <c r="T27" s="32">
        <v>9</v>
      </c>
      <c r="U27" s="32">
        <v>0</v>
      </c>
    </row>
    <row r="28" spans="1:24" s="2" customFormat="1" ht="68.25" customHeight="1" x14ac:dyDescent="0.3">
      <c r="A28" s="30" t="s">
        <v>45</v>
      </c>
      <c r="B28" s="96" t="s">
        <v>19</v>
      </c>
      <c r="C28" s="97"/>
      <c r="D28" s="97"/>
      <c r="E28" s="97"/>
      <c r="F28" s="98"/>
      <c r="G28" s="18">
        <v>200</v>
      </c>
      <c r="H28" s="32">
        <v>4.12</v>
      </c>
      <c r="I28" s="32">
        <v>11.042</v>
      </c>
      <c r="J28" s="58">
        <v>29.3</v>
      </c>
      <c r="K28" s="47">
        <v>229.333</v>
      </c>
      <c r="L28" s="32">
        <v>0.218</v>
      </c>
      <c r="M28" s="32">
        <v>10.59</v>
      </c>
      <c r="N28" s="113">
        <v>0.106</v>
      </c>
      <c r="O28" s="124"/>
      <c r="P28" s="114"/>
      <c r="Q28" s="58">
        <v>4</v>
      </c>
      <c r="R28" s="32">
        <v>63.74</v>
      </c>
      <c r="S28" s="32">
        <v>131.78</v>
      </c>
      <c r="T28" s="32">
        <v>10.6</v>
      </c>
      <c r="U28" s="32">
        <v>0</v>
      </c>
    </row>
    <row r="29" spans="1:24" s="2" customFormat="1" ht="69.75" customHeight="1" x14ac:dyDescent="0.3">
      <c r="A29" s="30" t="s">
        <v>35</v>
      </c>
      <c r="B29" s="74" t="s">
        <v>17</v>
      </c>
      <c r="C29" s="74"/>
      <c r="D29" s="74"/>
      <c r="E29" s="74"/>
      <c r="F29" s="74"/>
      <c r="G29" s="28" t="s">
        <v>18</v>
      </c>
      <c r="H29" s="32">
        <v>0.53</v>
      </c>
      <c r="I29" s="32"/>
      <c r="J29" s="41">
        <v>9.4700000000000006</v>
      </c>
      <c r="K29" s="20">
        <v>40</v>
      </c>
      <c r="L29" s="62"/>
      <c r="M29" s="63">
        <v>0.27</v>
      </c>
      <c r="N29" s="66"/>
      <c r="O29" s="62"/>
      <c r="P29" s="67"/>
      <c r="Q29" s="66"/>
      <c r="R29" s="32">
        <v>13.6</v>
      </c>
      <c r="S29" s="32">
        <v>22.13</v>
      </c>
      <c r="T29" s="32">
        <v>11.73</v>
      </c>
      <c r="U29" s="32">
        <v>0.1</v>
      </c>
    </row>
    <row r="30" spans="1:24" s="2" customFormat="1" ht="15.75" customHeight="1" x14ac:dyDescent="0.3">
      <c r="A30" s="17"/>
      <c r="B30" s="74" t="s">
        <v>36</v>
      </c>
      <c r="C30" s="74"/>
      <c r="D30" s="74"/>
      <c r="E30" s="74"/>
      <c r="F30" s="74"/>
      <c r="G30" s="18">
        <v>20</v>
      </c>
      <c r="H30" s="29">
        <v>1</v>
      </c>
      <c r="I30" s="33">
        <v>0.2</v>
      </c>
      <c r="J30" s="33">
        <v>9</v>
      </c>
      <c r="K30" s="33">
        <v>44</v>
      </c>
      <c r="L30" s="43">
        <v>1.4E-2</v>
      </c>
      <c r="M30" s="111">
        <v>0</v>
      </c>
      <c r="N30" s="112"/>
      <c r="O30" s="62">
        <v>0</v>
      </c>
      <c r="P30" s="113">
        <v>0.108</v>
      </c>
      <c r="Q30" s="114"/>
      <c r="R30" s="44">
        <v>2.76</v>
      </c>
      <c r="S30" s="44">
        <v>12.72</v>
      </c>
      <c r="T30" s="58">
        <v>3</v>
      </c>
      <c r="U30" s="44">
        <v>0.372</v>
      </c>
    </row>
    <row r="31" spans="1:24" s="2" customFormat="1" ht="15.75" customHeight="1" x14ac:dyDescent="0.3">
      <c r="A31" s="17"/>
      <c r="B31" s="74" t="s">
        <v>37</v>
      </c>
      <c r="C31" s="74"/>
      <c r="D31" s="74"/>
      <c r="E31" s="74"/>
      <c r="F31" s="74"/>
      <c r="G31" s="18">
        <v>30</v>
      </c>
      <c r="H31" s="32">
        <v>2.2799999999999998</v>
      </c>
      <c r="I31" s="32">
        <v>0.24</v>
      </c>
      <c r="J31" s="32">
        <v>14.76</v>
      </c>
      <c r="K31" s="31">
        <v>71</v>
      </c>
      <c r="L31" s="62">
        <v>3.3000000000000002E-2</v>
      </c>
      <c r="M31" s="111">
        <v>0</v>
      </c>
      <c r="N31" s="112"/>
      <c r="O31" s="62">
        <v>0</v>
      </c>
      <c r="P31" s="111">
        <v>0.33</v>
      </c>
      <c r="Q31" s="112"/>
      <c r="R31" s="45">
        <v>6</v>
      </c>
      <c r="S31" s="45">
        <v>19.5</v>
      </c>
      <c r="T31" s="60">
        <v>4.2</v>
      </c>
      <c r="U31" s="45">
        <v>0.33</v>
      </c>
    </row>
    <row r="32" spans="1:24" s="2" customFormat="1" ht="15.75" customHeight="1" x14ac:dyDescent="0.25">
      <c r="A32" s="91" t="s">
        <v>68</v>
      </c>
      <c r="B32" s="91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6"/>
      <c r="W32" s="6"/>
      <c r="X32" s="6"/>
    </row>
    <row r="33" spans="1:24" s="2" customFormat="1" ht="32.25" customHeight="1" x14ac:dyDescent="0.25">
      <c r="A33" s="25" t="s">
        <v>83</v>
      </c>
      <c r="B33" s="74" t="s">
        <v>84</v>
      </c>
      <c r="C33" s="74"/>
      <c r="D33" s="74"/>
      <c r="E33" s="74"/>
      <c r="F33" s="74"/>
      <c r="G33" s="28">
        <v>250</v>
      </c>
      <c r="H33" s="33">
        <v>4.3</v>
      </c>
      <c r="I33" s="43">
        <v>2</v>
      </c>
      <c r="J33" s="44">
        <v>13.3</v>
      </c>
      <c r="K33" s="40">
        <v>90.9</v>
      </c>
      <c r="L33" s="19">
        <v>0.1</v>
      </c>
      <c r="M33" s="19">
        <v>12.2</v>
      </c>
      <c r="N33" s="19"/>
      <c r="O33" s="19">
        <v>0.2</v>
      </c>
      <c r="P33" s="19"/>
      <c r="Q33" s="22">
        <v>0.2</v>
      </c>
      <c r="R33" s="19">
        <v>50.2</v>
      </c>
      <c r="S33" s="19">
        <v>30.2</v>
      </c>
      <c r="T33" s="19">
        <v>75.900000000000006</v>
      </c>
      <c r="U33" s="40">
        <v>1.8</v>
      </c>
      <c r="V33" s="6"/>
      <c r="W33" s="6"/>
      <c r="X33" s="6"/>
    </row>
    <row r="34" spans="1:24" s="2" customFormat="1" ht="71.25" customHeight="1" x14ac:dyDescent="0.3">
      <c r="A34" s="30" t="s">
        <v>35</v>
      </c>
      <c r="B34" s="74" t="s">
        <v>17</v>
      </c>
      <c r="C34" s="74"/>
      <c r="D34" s="74"/>
      <c r="E34" s="74"/>
      <c r="F34" s="74"/>
      <c r="G34" s="28" t="s">
        <v>18</v>
      </c>
      <c r="H34" s="32">
        <v>0.53</v>
      </c>
      <c r="I34" s="32"/>
      <c r="J34" s="41">
        <v>9.4700000000000006</v>
      </c>
      <c r="K34" s="20">
        <v>40</v>
      </c>
      <c r="L34" s="62"/>
      <c r="M34" s="63">
        <v>0.27</v>
      </c>
      <c r="N34" s="66"/>
      <c r="O34" s="62"/>
      <c r="P34" s="67"/>
      <c r="Q34" s="66"/>
      <c r="R34" s="32">
        <v>13.6</v>
      </c>
      <c r="S34" s="32">
        <v>22.13</v>
      </c>
      <c r="T34" s="32">
        <v>11.73</v>
      </c>
      <c r="U34" s="32">
        <v>0.1</v>
      </c>
    </row>
    <row r="35" spans="1:24" s="2" customFormat="1" ht="21" customHeight="1" x14ac:dyDescent="0.3">
      <c r="A35" s="30"/>
      <c r="B35" s="74" t="s">
        <v>36</v>
      </c>
      <c r="C35" s="74"/>
      <c r="D35" s="74"/>
      <c r="E35" s="74"/>
      <c r="F35" s="74"/>
      <c r="G35" s="18">
        <v>50</v>
      </c>
      <c r="H35" s="33">
        <v>2.5</v>
      </c>
      <c r="I35" s="33">
        <v>0.5</v>
      </c>
      <c r="J35" s="33">
        <v>22.5</v>
      </c>
      <c r="K35" s="33">
        <v>110</v>
      </c>
      <c r="L35" s="33">
        <v>3.5000000000000003E-2</v>
      </c>
      <c r="M35" s="63">
        <v>0</v>
      </c>
      <c r="N35" s="66"/>
      <c r="O35" s="62">
        <v>0</v>
      </c>
      <c r="P35" s="67"/>
      <c r="Q35" s="66">
        <v>0.27</v>
      </c>
      <c r="R35" s="32">
        <v>6.9</v>
      </c>
      <c r="S35" s="32">
        <v>7.5</v>
      </c>
      <c r="T35" s="22">
        <v>31.8</v>
      </c>
      <c r="U35" s="29">
        <v>0.93</v>
      </c>
    </row>
    <row r="36" spans="1:24" s="2" customFormat="1" ht="15.75" x14ac:dyDescent="0.3">
      <c r="A36" s="4"/>
      <c r="B36" s="82" t="s">
        <v>16</v>
      </c>
      <c r="C36" s="83"/>
      <c r="D36" s="83"/>
      <c r="E36" s="83"/>
      <c r="F36" s="84"/>
      <c r="G36" s="15"/>
      <c r="H36" s="64">
        <f>SUM(H27:H35)</f>
        <v>20.09</v>
      </c>
      <c r="I36" s="64">
        <f>SUM(I27:I35)</f>
        <v>17.161999999999999</v>
      </c>
      <c r="J36" s="64">
        <f>SUM(J27:J35)</f>
        <v>113.41</v>
      </c>
      <c r="K36" s="64">
        <f>SUM(K27:K35)</f>
        <v>712.23299999999995</v>
      </c>
      <c r="L36" s="64">
        <f>SUM(L27:L35)</f>
        <v>0.43700000000000006</v>
      </c>
      <c r="M36" s="85">
        <f>SUM(M27:N35)</f>
        <v>23.870999999999999</v>
      </c>
      <c r="N36" s="87"/>
      <c r="O36" s="14">
        <f>SUM(N27:P29,O30,O31,O33,O34,O35)</f>
        <v>0.38100000000000001</v>
      </c>
      <c r="P36" s="85">
        <f>SUM(Q27,Q28,Q29,P30,P31,Q33,Q34,Q35)</f>
        <v>5.3919999999999995</v>
      </c>
      <c r="Q36" s="87"/>
      <c r="R36" s="35">
        <f>SUM(R27:R35)</f>
        <v>189.815</v>
      </c>
      <c r="S36" s="34">
        <f>SUM(S27:S35)</f>
        <v>348.75</v>
      </c>
      <c r="T36" s="34">
        <f>SUM(T27:T35)</f>
        <v>157.96</v>
      </c>
      <c r="U36" s="34">
        <f>SUM(U27:U35)</f>
        <v>3.6320000000000006</v>
      </c>
    </row>
    <row r="37" spans="1:24" s="2" customFormat="1" ht="16.5" x14ac:dyDescent="0.25">
      <c r="A37" s="68"/>
      <c r="B37" s="116" t="s">
        <v>75</v>
      </c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8"/>
    </row>
    <row r="38" spans="1:24" s="2" customFormat="1" ht="23.25" customHeight="1" x14ac:dyDescent="0.3">
      <c r="A38" s="17" t="s">
        <v>28</v>
      </c>
      <c r="B38" s="74" t="s">
        <v>29</v>
      </c>
      <c r="C38" s="74"/>
      <c r="D38" s="74"/>
      <c r="E38" s="74"/>
      <c r="F38" s="74"/>
      <c r="G38" s="18">
        <v>200</v>
      </c>
      <c r="H38" s="22">
        <v>8.4</v>
      </c>
      <c r="I38" s="22">
        <v>9.1999999999999993</v>
      </c>
      <c r="J38" s="19">
        <v>46.6</v>
      </c>
      <c r="K38" s="20">
        <v>304</v>
      </c>
      <c r="L38" s="19">
        <v>0.2</v>
      </c>
      <c r="M38" s="19">
        <v>0.5</v>
      </c>
      <c r="N38" s="19"/>
      <c r="O38" s="19">
        <v>0.1</v>
      </c>
      <c r="P38" s="26"/>
      <c r="Q38" s="22">
        <v>1.6</v>
      </c>
      <c r="R38" s="19">
        <v>109.9</v>
      </c>
      <c r="S38" s="22">
        <v>178.8</v>
      </c>
      <c r="T38" s="19">
        <v>50.4</v>
      </c>
      <c r="U38" s="19">
        <v>1.5</v>
      </c>
    </row>
    <row r="39" spans="1:24" s="2" customFormat="1" ht="55.5" customHeight="1" x14ac:dyDescent="0.3">
      <c r="A39" s="30" t="s">
        <v>35</v>
      </c>
      <c r="B39" s="74" t="s">
        <v>17</v>
      </c>
      <c r="C39" s="74"/>
      <c r="D39" s="74"/>
      <c r="E39" s="74"/>
      <c r="F39" s="74"/>
      <c r="G39" s="28" t="s">
        <v>18</v>
      </c>
      <c r="H39" s="32">
        <v>0.53</v>
      </c>
      <c r="I39" s="32"/>
      <c r="J39" s="41">
        <v>9.4700000000000006</v>
      </c>
      <c r="K39" s="31">
        <v>40</v>
      </c>
      <c r="L39" s="62"/>
      <c r="M39" s="58">
        <v>0.27</v>
      </c>
      <c r="N39" s="61"/>
      <c r="O39" s="45"/>
      <c r="P39" s="60"/>
      <c r="Q39" s="61"/>
      <c r="R39" s="32">
        <v>13.6</v>
      </c>
      <c r="S39" s="32">
        <v>22.13</v>
      </c>
      <c r="T39" s="32">
        <v>11.73</v>
      </c>
      <c r="U39" s="32">
        <v>0.1</v>
      </c>
    </row>
    <row r="40" spans="1:24" s="2" customFormat="1" ht="18.75" customHeight="1" x14ac:dyDescent="0.25">
      <c r="A40" s="55"/>
      <c r="B40" s="74" t="s">
        <v>37</v>
      </c>
      <c r="C40" s="74"/>
      <c r="D40" s="74"/>
      <c r="E40" s="74"/>
      <c r="F40" s="74"/>
      <c r="G40" s="18">
        <v>50</v>
      </c>
      <c r="H40" s="32">
        <v>3.8</v>
      </c>
      <c r="I40" s="32">
        <v>0.4</v>
      </c>
      <c r="J40" s="42">
        <v>24.5</v>
      </c>
      <c r="K40" s="39">
        <v>118.3</v>
      </c>
      <c r="L40" s="32">
        <v>5.5E-2</v>
      </c>
      <c r="M40" s="37">
        <v>0</v>
      </c>
      <c r="N40" s="54"/>
      <c r="O40" s="37">
        <v>0</v>
      </c>
      <c r="P40" s="57"/>
      <c r="Q40" s="32">
        <v>0.55000000000000004</v>
      </c>
      <c r="R40" s="32">
        <v>10</v>
      </c>
      <c r="S40" s="32">
        <v>32.5</v>
      </c>
      <c r="T40" s="32">
        <v>7</v>
      </c>
      <c r="U40" s="32">
        <v>0.55000000000000004</v>
      </c>
    </row>
    <row r="41" spans="1:24" s="2" customFormat="1" ht="15.75" customHeight="1" x14ac:dyDescent="0.25">
      <c r="A41" s="91" t="s">
        <v>68</v>
      </c>
      <c r="B41" s="91"/>
      <c r="C41" s="91"/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91"/>
      <c r="V41" s="6"/>
      <c r="W41" s="6"/>
      <c r="X41" s="6"/>
    </row>
    <row r="42" spans="1:24" s="2" customFormat="1" ht="60.75" customHeight="1" x14ac:dyDescent="0.25">
      <c r="A42" s="25" t="s">
        <v>56</v>
      </c>
      <c r="B42" s="74" t="s">
        <v>57</v>
      </c>
      <c r="C42" s="74"/>
      <c r="D42" s="74"/>
      <c r="E42" s="74"/>
      <c r="F42" s="74"/>
      <c r="G42" s="18">
        <v>100</v>
      </c>
      <c r="H42" s="32">
        <v>1.425</v>
      </c>
      <c r="I42" s="42">
        <v>6.0880000000000001</v>
      </c>
      <c r="J42" s="42">
        <v>19.303000000000001</v>
      </c>
      <c r="K42" s="39">
        <v>93.3</v>
      </c>
      <c r="L42" s="26">
        <v>1.7999999999999999E-2</v>
      </c>
      <c r="M42" s="26">
        <v>12.833</v>
      </c>
      <c r="N42" s="26"/>
      <c r="O42" s="26"/>
      <c r="P42" s="26"/>
      <c r="Q42" s="26">
        <v>1.0680000000000001</v>
      </c>
      <c r="R42" s="26">
        <v>201.81</v>
      </c>
      <c r="S42" s="26">
        <v>140.97</v>
      </c>
      <c r="T42" s="26">
        <v>20.9</v>
      </c>
      <c r="U42" s="26">
        <v>0.33</v>
      </c>
    </row>
    <row r="43" spans="1:24" s="2" customFormat="1" ht="60.75" customHeight="1" x14ac:dyDescent="0.25">
      <c r="A43" s="25" t="s">
        <v>40</v>
      </c>
      <c r="B43" s="74" t="s">
        <v>62</v>
      </c>
      <c r="C43" s="74"/>
      <c r="D43" s="74"/>
      <c r="E43" s="74"/>
      <c r="F43" s="74"/>
      <c r="G43" s="18">
        <v>60</v>
      </c>
      <c r="H43" s="32">
        <v>9.1370000000000005</v>
      </c>
      <c r="I43" s="32">
        <v>9.11</v>
      </c>
      <c r="J43" s="43">
        <v>5.8049999999999997</v>
      </c>
      <c r="K43" s="40">
        <v>139.69999999999999</v>
      </c>
      <c r="L43" s="44">
        <v>4.1000000000000002E-2</v>
      </c>
      <c r="M43" s="76">
        <v>0.52500000000000002</v>
      </c>
      <c r="N43" s="76"/>
      <c r="O43" s="33" t="s">
        <v>15</v>
      </c>
      <c r="P43" s="33" t="s">
        <v>15</v>
      </c>
      <c r="Q43" s="33">
        <v>0.98399999999999999</v>
      </c>
      <c r="R43" s="32">
        <v>9.5790000000000006</v>
      </c>
      <c r="S43" s="29">
        <v>92.37</v>
      </c>
      <c r="T43" s="32">
        <v>11.707000000000001</v>
      </c>
      <c r="U43" s="43">
        <v>1.363</v>
      </c>
    </row>
    <row r="44" spans="1:24" s="2" customFormat="1" ht="63.75" customHeight="1" x14ac:dyDescent="0.25">
      <c r="A44" s="25" t="s">
        <v>43</v>
      </c>
      <c r="B44" s="74" t="s">
        <v>44</v>
      </c>
      <c r="C44" s="74"/>
      <c r="D44" s="74"/>
      <c r="E44" s="74"/>
      <c r="F44" s="74"/>
      <c r="G44" s="28">
        <v>200</v>
      </c>
      <c r="H44" s="32">
        <v>6.8</v>
      </c>
      <c r="I44" s="42">
        <v>5.9569999999999999</v>
      </c>
      <c r="J44" s="42">
        <v>38</v>
      </c>
      <c r="K44" s="36">
        <v>249.33</v>
      </c>
      <c r="L44" s="32">
        <v>0.11600000000000001</v>
      </c>
      <c r="M44" s="79" t="s">
        <v>15</v>
      </c>
      <c r="N44" s="81"/>
      <c r="O44" s="33">
        <v>0.13300000000000001</v>
      </c>
      <c r="P44" s="93">
        <v>1.4530000000000001</v>
      </c>
      <c r="Q44" s="95"/>
      <c r="R44" s="32">
        <v>21.942</v>
      </c>
      <c r="S44" s="32">
        <v>76.012</v>
      </c>
      <c r="T44" s="32">
        <v>11.305</v>
      </c>
      <c r="U44" s="32">
        <v>1.54</v>
      </c>
    </row>
    <row r="45" spans="1:24" s="2" customFormat="1" ht="23.25" customHeight="1" x14ac:dyDescent="0.3">
      <c r="A45" s="17" t="s">
        <v>25</v>
      </c>
      <c r="B45" s="74" t="s">
        <v>24</v>
      </c>
      <c r="C45" s="74"/>
      <c r="D45" s="74"/>
      <c r="E45" s="74"/>
      <c r="F45" s="74"/>
      <c r="G45" s="18">
        <v>200</v>
      </c>
      <c r="H45" s="22">
        <v>0</v>
      </c>
      <c r="I45" s="22">
        <v>0</v>
      </c>
      <c r="J45" s="42">
        <v>14.6</v>
      </c>
      <c r="K45" s="39">
        <v>58.1</v>
      </c>
      <c r="L45" s="32">
        <v>0</v>
      </c>
      <c r="M45" s="79">
        <v>0</v>
      </c>
      <c r="N45" s="81"/>
      <c r="O45" s="37">
        <v>0</v>
      </c>
      <c r="P45" s="54"/>
      <c r="Q45" s="42">
        <v>0</v>
      </c>
      <c r="R45" s="22">
        <v>8.4</v>
      </c>
      <c r="S45" s="22">
        <v>0</v>
      </c>
      <c r="T45" s="22">
        <v>1.8</v>
      </c>
      <c r="U45" s="22">
        <v>0</v>
      </c>
    </row>
    <row r="46" spans="1:24" s="2" customFormat="1" ht="15.75" customHeight="1" x14ac:dyDescent="0.3">
      <c r="A46" s="17"/>
      <c r="B46" s="74" t="s">
        <v>36</v>
      </c>
      <c r="C46" s="74"/>
      <c r="D46" s="74"/>
      <c r="E46" s="74"/>
      <c r="F46" s="74"/>
      <c r="G46" s="18">
        <v>20</v>
      </c>
      <c r="H46" s="29">
        <v>1</v>
      </c>
      <c r="I46" s="33">
        <v>0.2</v>
      </c>
      <c r="J46" s="33">
        <v>9</v>
      </c>
      <c r="K46" s="33">
        <v>44</v>
      </c>
      <c r="L46" s="43">
        <v>1.4E-2</v>
      </c>
      <c r="M46" s="111">
        <v>0</v>
      </c>
      <c r="N46" s="112"/>
      <c r="O46" s="62">
        <v>0</v>
      </c>
      <c r="P46" s="113">
        <v>0.108</v>
      </c>
      <c r="Q46" s="114"/>
      <c r="R46" s="44">
        <v>2.76</v>
      </c>
      <c r="S46" s="44">
        <v>12.72</v>
      </c>
      <c r="T46" s="58">
        <v>3</v>
      </c>
      <c r="U46" s="44">
        <v>0.372</v>
      </c>
    </row>
    <row r="47" spans="1:24" s="2" customFormat="1" ht="15.75" customHeight="1" x14ac:dyDescent="0.3">
      <c r="A47" s="17"/>
      <c r="B47" s="74" t="s">
        <v>37</v>
      </c>
      <c r="C47" s="74"/>
      <c r="D47" s="74"/>
      <c r="E47" s="74"/>
      <c r="F47" s="74"/>
      <c r="G47" s="18">
        <v>30</v>
      </c>
      <c r="H47" s="32">
        <v>2.2799999999999998</v>
      </c>
      <c r="I47" s="32">
        <v>0.24</v>
      </c>
      <c r="J47" s="32">
        <v>14.76</v>
      </c>
      <c r="K47" s="31">
        <v>71</v>
      </c>
      <c r="L47" s="62">
        <v>3.3000000000000002E-2</v>
      </c>
      <c r="M47" s="111">
        <v>0</v>
      </c>
      <c r="N47" s="112"/>
      <c r="O47" s="62">
        <v>0</v>
      </c>
      <c r="P47" s="111">
        <v>0.33</v>
      </c>
      <c r="Q47" s="112"/>
      <c r="R47" s="45">
        <v>6</v>
      </c>
      <c r="S47" s="45">
        <v>19.5</v>
      </c>
      <c r="T47" s="60">
        <v>4.2</v>
      </c>
      <c r="U47" s="45">
        <v>0.33</v>
      </c>
    </row>
    <row r="48" spans="1:24" s="2" customFormat="1" ht="15.75" x14ac:dyDescent="0.3">
      <c r="A48" s="4"/>
      <c r="B48" s="82" t="s">
        <v>16</v>
      </c>
      <c r="C48" s="83"/>
      <c r="D48" s="83"/>
      <c r="E48" s="83"/>
      <c r="F48" s="84"/>
      <c r="G48" s="15"/>
      <c r="H48" s="69">
        <f>SUM(H38:H47)</f>
        <v>33.372</v>
      </c>
      <c r="I48" s="69">
        <f>SUM(I38:I47)</f>
        <v>31.194999999999997</v>
      </c>
      <c r="J48" s="69">
        <f t="shared" ref="J48" si="0">SUM(J38:J47)</f>
        <v>182.03799999999998</v>
      </c>
      <c r="K48" s="69">
        <f>SUM(K38:K47)</f>
        <v>1117.73</v>
      </c>
      <c r="L48" s="69">
        <f>SUM(L38:L47)</f>
        <v>0.47699999999999998</v>
      </c>
      <c r="M48" s="85">
        <f>SUM(M38,M39,M40,M43,M44,M45,M46,M47)</f>
        <v>1.2949999999999999</v>
      </c>
      <c r="N48" s="87"/>
      <c r="O48" s="35">
        <f>SUM(O38,O39,O40,O43,O44,O45,O46,O47)</f>
        <v>0.23300000000000001</v>
      </c>
      <c r="P48" s="85">
        <f>SUM(Q38,Q39,Q40,Q43,P44,Q45,P46,P47)</f>
        <v>5.0250000000000004</v>
      </c>
      <c r="Q48" s="87"/>
      <c r="R48" s="34">
        <f>SUM(R38:R47)</f>
        <v>383.99099999999999</v>
      </c>
      <c r="S48" s="34">
        <f>SUM(S38:S47)</f>
        <v>575.00199999999995</v>
      </c>
      <c r="T48" s="34">
        <f>SUM(T38:T47)</f>
        <v>122.042</v>
      </c>
      <c r="U48" s="34">
        <f t="shared" ref="U48" si="1">SUM(U38:U47)</f>
        <v>6.0850000000000009</v>
      </c>
    </row>
    <row r="49" spans="1:24" s="2" customFormat="1" ht="16.5" x14ac:dyDescent="0.25">
      <c r="A49" s="3" t="s">
        <v>60</v>
      </c>
      <c r="B49" s="99" t="s">
        <v>76</v>
      </c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1"/>
    </row>
    <row r="50" spans="1:24" s="2" customFormat="1" ht="21" customHeight="1" x14ac:dyDescent="0.3">
      <c r="A50" s="17" t="s">
        <v>74</v>
      </c>
      <c r="B50" s="88" t="s">
        <v>73</v>
      </c>
      <c r="C50" s="89"/>
      <c r="D50" s="89"/>
      <c r="E50" s="89"/>
      <c r="F50" s="90"/>
      <c r="G50" s="18">
        <v>200</v>
      </c>
      <c r="H50" s="22">
        <v>6.9</v>
      </c>
      <c r="I50" s="22">
        <v>7.5</v>
      </c>
      <c r="J50" s="39">
        <v>35.9</v>
      </c>
      <c r="K50" s="22">
        <v>238.2</v>
      </c>
      <c r="L50" s="22">
        <v>0.1</v>
      </c>
      <c r="M50" s="22">
        <v>0.4</v>
      </c>
      <c r="N50" s="102">
        <v>0</v>
      </c>
      <c r="O50" s="103"/>
      <c r="P50" s="26"/>
      <c r="Q50" s="26">
        <v>0.1</v>
      </c>
      <c r="R50" s="22">
        <v>109.4</v>
      </c>
      <c r="S50" s="22">
        <v>31.8</v>
      </c>
      <c r="T50" s="22">
        <v>156.80000000000001</v>
      </c>
      <c r="U50" s="22">
        <v>1.6</v>
      </c>
    </row>
    <row r="51" spans="1:24" s="2" customFormat="1" ht="55.5" customHeight="1" x14ac:dyDescent="0.3">
      <c r="A51" s="30" t="s">
        <v>35</v>
      </c>
      <c r="B51" s="74" t="s">
        <v>17</v>
      </c>
      <c r="C51" s="74"/>
      <c r="D51" s="74"/>
      <c r="E51" s="74"/>
      <c r="F51" s="74"/>
      <c r="G51" s="28" t="s">
        <v>18</v>
      </c>
      <c r="H51" s="32">
        <v>0.53</v>
      </c>
      <c r="I51" s="32"/>
      <c r="J51" s="41">
        <v>9.4700000000000006</v>
      </c>
      <c r="K51" s="31">
        <v>40</v>
      </c>
      <c r="L51" s="62"/>
      <c r="M51" s="58">
        <v>0.27</v>
      </c>
      <c r="N51" s="61"/>
      <c r="O51" s="45"/>
      <c r="P51" s="60"/>
      <c r="Q51" s="61"/>
      <c r="R51" s="32">
        <v>13.6</v>
      </c>
      <c r="S51" s="32">
        <v>22.13</v>
      </c>
      <c r="T51" s="32">
        <v>11.73</v>
      </c>
      <c r="U51" s="32">
        <v>0.1</v>
      </c>
    </row>
    <row r="52" spans="1:24" s="2" customFormat="1" ht="18" customHeight="1" x14ac:dyDescent="0.25">
      <c r="A52" s="55"/>
      <c r="B52" s="74" t="s">
        <v>37</v>
      </c>
      <c r="C52" s="74"/>
      <c r="D52" s="74"/>
      <c r="E52" s="74"/>
      <c r="F52" s="74"/>
      <c r="G52" s="18">
        <v>50</v>
      </c>
      <c r="H52" s="32">
        <v>3.8</v>
      </c>
      <c r="I52" s="32">
        <v>0.4</v>
      </c>
      <c r="J52" s="42">
        <v>24.5</v>
      </c>
      <c r="K52" s="39">
        <v>118.3</v>
      </c>
      <c r="L52" s="32">
        <v>5.5E-2</v>
      </c>
      <c r="M52" s="37">
        <v>0</v>
      </c>
      <c r="N52" s="54"/>
      <c r="O52" s="37">
        <v>0</v>
      </c>
      <c r="P52" s="57"/>
      <c r="Q52" s="32">
        <v>0.55000000000000004</v>
      </c>
      <c r="R52" s="32">
        <v>10</v>
      </c>
      <c r="S52" s="32">
        <v>32.5</v>
      </c>
      <c r="T52" s="32">
        <v>7</v>
      </c>
      <c r="U52" s="32">
        <v>0.55000000000000004</v>
      </c>
    </row>
    <row r="53" spans="1:24" s="2" customFormat="1" ht="15.75" customHeight="1" x14ac:dyDescent="0.25">
      <c r="A53" s="91" t="s">
        <v>68</v>
      </c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6"/>
      <c r="W53" s="6"/>
      <c r="X53" s="6"/>
    </row>
    <row r="54" spans="1:24" s="2" customFormat="1" ht="60.75" customHeight="1" x14ac:dyDescent="0.25">
      <c r="A54" s="25" t="s">
        <v>89</v>
      </c>
      <c r="B54" s="74" t="s">
        <v>90</v>
      </c>
      <c r="C54" s="74"/>
      <c r="D54" s="74"/>
      <c r="E54" s="74"/>
      <c r="F54" s="74"/>
      <c r="G54" s="18">
        <v>100</v>
      </c>
      <c r="H54" s="22">
        <v>2.4</v>
      </c>
      <c r="I54" s="32">
        <v>4</v>
      </c>
      <c r="J54" s="58">
        <v>9.8000000000000007</v>
      </c>
      <c r="K54" s="40">
        <v>86.1</v>
      </c>
      <c r="L54" s="29">
        <v>0</v>
      </c>
      <c r="M54" s="22">
        <v>20.5</v>
      </c>
      <c r="N54" s="79">
        <v>0.3</v>
      </c>
      <c r="O54" s="81"/>
      <c r="P54" s="102">
        <v>1.9</v>
      </c>
      <c r="Q54" s="103"/>
      <c r="R54" s="22">
        <v>63.1</v>
      </c>
      <c r="S54" s="22">
        <v>45.6</v>
      </c>
      <c r="T54" s="22">
        <v>23.3</v>
      </c>
      <c r="U54" s="22">
        <v>1.3</v>
      </c>
    </row>
    <row r="55" spans="1:24" s="2" customFormat="1" ht="60.75" customHeight="1" x14ac:dyDescent="0.3">
      <c r="A55" s="30" t="s">
        <v>38</v>
      </c>
      <c r="B55" s="74" t="s">
        <v>39</v>
      </c>
      <c r="C55" s="74"/>
      <c r="D55" s="74"/>
      <c r="E55" s="74"/>
      <c r="F55" s="74"/>
      <c r="G55" s="28">
        <v>200</v>
      </c>
      <c r="H55" s="32">
        <v>8.8819999999999997</v>
      </c>
      <c r="I55" s="32">
        <v>12.032</v>
      </c>
      <c r="J55" s="32">
        <v>45.332999999999998</v>
      </c>
      <c r="K55" s="31">
        <v>226.666</v>
      </c>
      <c r="L55" s="32">
        <v>0.38900000000000001</v>
      </c>
      <c r="M55" s="33" t="s">
        <v>15</v>
      </c>
      <c r="N55" s="78"/>
      <c r="O55" s="78"/>
      <c r="P55" s="78">
        <v>0.69</v>
      </c>
      <c r="Q55" s="78"/>
      <c r="R55" s="32">
        <v>49.802</v>
      </c>
      <c r="S55" s="32">
        <v>227.404</v>
      </c>
      <c r="T55" s="32">
        <v>59.4</v>
      </c>
      <c r="U55" s="32">
        <v>1.468</v>
      </c>
    </row>
    <row r="56" spans="1:24" s="2" customFormat="1" ht="63.75" customHeight="1" x14ac:dyDescent="0.25">
      <c r="A56" s="25" t="s">
        <v>85</v>
      </c>
      <c r="B56" s="74" t="s">
        <v>88</v>
      </c>
      <c r="C56" s="74"/>
      <c r="D56" s="74"/>
      <c r="E56" s="74"/>
      <c r="F56" s="74"/>
      <c r="G56" s="28" t="s">
        <v>86</v>
      </c>
      <c r="H56" s="32">
        <v>11.65</v>
      </c>
      <c r="I56" s="42">
        <v>10.75</v>
      </c>
      <c r="J56" s="42">
        <v>11.6</v>
      </c>
      <c r="K56" s="36">
        <v>164</v>
      </c>
      <c r="L56" s="32">
        <v>0.16800000000000001</v>
      </c>
      <c r="M56" s="79">
        <v>6.3259999999999996</v>
      </c>
      <c r="N56" s="81"/>
      <c r="O56" s="33"/>
      <c r="P56" s="93">
        <v>0.95599999999999996</v>
      </c>
      <c r="Q56" s="95"/>
      <c r="R56" s="32">
        <v>85.2</v>
      </c>
      <c r="S56" s="32">
        <v>163.19800000000001</v>
      </c>
      <c r="T56" s="32">
        <v>15.715999999999999</v>
      </c>
      <c r="U56" s="32">
        <v>1.8</v>
      </c>
    </row>
    <row r="57" spans="1:24" s="2" customFormat="1" ht="71.25" customHeight="1" x14ac:dyDescent="0.3">
      <c r="A57" s="30" t="s">
        <v>35</v>
      </c>
      <c r="B57" s="74" t="s">
        <v>17</v>
      </c>
      <c r="C57" s="74"/>
      <c r="D57" s="74"/>
      <c r="E57" s="74"/>
      <c r="F57" s="74"/>
      <c r="G57" s="28" t="s">
        <v>18</v>
      </c>
      <c r="H57" s="32">
        <v>0.53</v>
      </c>
      <c r="I57" s="32"/>
      <c r="J57" s="41">
        <v>9.4700000000000006</v>
      </c>
      <c r="K57" s="20">
        <v>40</v>
      </c>
      <c r="L57" s="62"/>
      <c r="M57" s="63">
        <v>0.27</v>
      </c>
      <c r="N57" s="66"/>
      <c r="O57" s="62"/>
      <c r="P57" s="67"/>
      <c r="Q57" s="66"/>
      <c r="R57" s="32">
        <v>13.6</v>
      </c>
      <c r="S57" s="32">
        <v>22.13</v>
      </c>
      <c r="T57" s="32">
        <v>11.73</v>
      </c>
      <c r="U57" s="32">
        <v>0.1</v>
      </c>
    </row>
    <row r="58" spans="1:24" s="2" customFormat="1" ht="15.75" customHeight="1" x14ac:dyDescent="0.3">
      <c r="A58" s="17"/>
      <c r="B58" s="74" t="s">
        <v>36</v>
      </c>
      <c r="C58" s="74"/>
      <c r="D58" s="74"/>
      <c r="E58" s="74"/>
      <c r="F58" s="74"/>
      <c r="G58" s="18">
        <v>20</v>
      </c>
      <c r="H58" s="29">
        <v>1</v>
      </c>
      <c r="I58" s="33">
        <v>0.2</v>
      </c>
      <c r="J58" s="33">
        <v>9</v>
      </c>
      <c r="K58" s="33">
        <v>44</v>
      </c>
      <c r="L58" s="43">
        <v>1.4E-2</v>
      </c>
      <c r="M58" s="111">
        <v>0</v>
      </c>
      <c r="N58" s="112"/>
      <c r="O58" s="62">
        <v>0</v>
      </c>
      <c r="P58" s="113">
        <v>0.108</v>
      </c>
      <c r="Q58" s="114"/>
      <c r="R58" s="44">
        <v>2.76</v>
      </c>
      <c r="S58" s="44">
        <v>12.72</v>
      </c>
      <c r="T58" s="58">
        <v>3</v>
      </c>
      <c r="U58" s="44">
        <v>0.372</v>
      </c>
    </row>
    <row r="59" spans="1:24" s="2" customFormat="1" ht="15.75" customHeight="1" x14ac:dyDescent="0.3">
      <c r="A59" s="17"/>
      <c r="B59" s="74" t="s">
        <v>37</v>
      </c>
      <c r="C59" s="74"/>
      <c r="D59" s="74"/>
      <c r="E59" s="74"/>
      <c r="F59" s="74"/>
      <c r="G59" s="18">
        <v>30</v>
      </c>
      <c r="H59" s="32">
        <v>2.2799999999999998</v>
      </c>
      <c r="I59" s="32">
        <v>0.24</v>
      </c>
      <c r="J59" s="32">
        <v>14.76</v>
      </c>
      <c r="K59" s="31">
        <v>71</v>
      </c>
      <c r="L59" s="62">
        <v>3.3000000000000002E-2</v>
      </c>
      <c r="M59" s="111">
        <v>0</v>
      </c>
      <c r="N59" s="112"/>
      <c r="O59" s="62">
        <v>0</v>
      </c>
      <c r="P59" s="111">
        <v>0.33</v>
      </c>
      <c r="Q59" s="112"/>
      <c r="R59" s="45">
        <v>6</v>
      </c>
      <c r="S59" s="45">
        <v>19.5</v>
      </c>
      <c r="T59" s="60">
        <v>4.2</v>
      </c>
      <c r="U59" s="45">
        <v>0.33</v>
      </c>
    </row>
    <row r="60" spans="1:24" s="2" customFormat="1" ht="15.75" x14ac:dyDescent="0.3">
      <c r="A60" s="4"/>
      <c r="B60" s="82" t="s">
        <v>16</v>
      </c>
      <c r="C60" s="83"/>
      <c r="D60" s="83"/>
      <c r="E60" s="83"/>
      <c r="F60" s="84"/>
      <c r="G60" s="15"/>
      <c r="H60" s="34">
        <f>SUM(H50:H59)</f>
        <v>37.972000000000001</v>
      </c>
      <c r="I60" s="70">
        <f t="shared" ref="H60:M60" si="2">SUM(I50:I59)</f>
        <v>35.122000000000007</v>
      </c>
      <c r="J60" s="70">
        <f t="shared" si="2"/>
        <v>169.833</v>
      </c>
      <c r="K60" s="71">
        <f t="shared" si="2"/>
        <v>1028.2660000000001</v>
      </c>
      <c r="L60" s="34">
        <f t="shared" si="2"/>
        <v>0.75900000000000012</v>
      </c>
      <c r="M60" s="85">
        <f>SUM(M50:M59)</f>
        <v>27.766000000000002</v>
      </c>
      <c r="N60" s="87"/>
      <c r="O60" s="35">
        <f>SUM(O50:O59)</f>
        <v>0</v>
      </c>
      <c r="P60" s="85">
        <f>SUM(Q50:Q59)</f>
        <v>0.65</v>
      </c>
      <c r="Q60" s="87"/>
      <c r="R60" s="72">
        <f>SUM(R50:R59)</f>
        <v>353.46199999999999</v>
      </c>
      <c r="S60" s="34">
        <f>SUM(S50:S59)</f>
        <v>576.98199999999997</v>
      </c>
      <c r="T60" s="34">
        <f>SUM(T50:T59)</f>
        <v>292.87600000000003</v>
      </c>
      <c r="U60" s="34">
        <f>SUM(U50:U59)</f>
        <v>7.6199999999999992</v>
      </c>
    </row>
    <row r="61" spans="1:24" s="2" customFormat="1" ht="16.5" x14ac:dyDescent="0.25">
      <c r="A61" s="3"/>
      <c r="B61" s="99" t="s">
        <v>30</v>
      </c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1"/>
    </row>
    <row r="62" spans="1:24" s="2" customFormat="1" ht="68.25" customHeight="1" x14ac:dyDescent="0.3">
      <c r="A62" s="30" t="s">
        <v>45</v>
      </c>
      <c r="B62" s="96" t="s">
        <v>19</v>
      </c>
      <c r="C62" s="97"/>
      <c r="D62" s="97"/>
      <c r="E62" s="97"/>
      <c r="F62" s="98"/>
      <c r="G62" s="18">
        <v>200</v>
      </c>
      <c r="H62" s="32">
        <v>4.12</v>
      </c>
      <c r="I62" s="32">
        <v>11.042</v>
      </c>
      <c r="J62" s="58">
        <v>29.3</v>
      </c>
      <c r="K62" s="47">
        <v>229.333</v>
      </c>
      <c r="L62" s="32">
        <v>0.218</v>
      </c>
      <c r="M62" s="32">
        <v>10.59</v>
      </c>
      <c r="N62" s="113">
        <v>0.106</v>
      </c>
      <c r="O62" s="124"/>
      <c r="P62" s="114"/>
      <c r="Q62" s="58">
        <v>4</v>
      </c>
      <c r="R62" s="32">
        <v>63.74</v>
      </c>
      <c r="S62" s="32">
        <v>131.78</v>
      </c>
      <c r="T62" s="32">
        <v>10.6</v>
      </c>
      <c r="U62" s="32">
        <v>0</v>
      </c>
    </row>
    <row r="63" spans="1:24" s="2" customFormat="1" ht="71.25" customHeight="1" x14ac:dyDescent="0.3">
      <c r="A63" s="30" t="s">
        <v>35</v>
      </c>
      <c r="B63" s="74" t="s">
        <v>17</v>
      </c>
      <c r="C63" s="74"/>
      <c r="D63" s="74"/>
      <c r="E63" s="74"/>
      <c r="F63" s="74"/>
      <c r="G63" s="28" t="s">
        <v>18</v>
      </c>
      <c r="H63" s="32">
        <v>0.53</v>
      </c>
      <c r="I63" s="32"/>
      <c r="J63" s="41">
        <v>9.4700000000000006</v>
      </c>
      <c r="K63" s="20">
        <v>40</v>
      </c>
      <c r="L63" s="62"/>
      <c r="M63" s="63">
        <v>0.27</v>
      </c>
      <c r="N63" s="66"/>
      <c r="O63" s="62"/>
      <c r="P63" s="67"/>
      <c r="Q63" s="66"/>
      <c r="R63" s="32">
        <v>13.6</v>
      </c>
      <c r="S63" s="32">
        <v>22.13</v>
      </c>
      <c r="T63" s="32">
        <v>11.73</v>
      </c>
      <c r="U63" s="32">
        <v>0.1</v>
      </c>
    </row>
    <row r="64" spans="1:24" s="2" customFormat="1" ht="15.75" customHeight="1" x14ac:dyDescent="0.3">
      <c r="A64" s="17"/>
      <c r="B64" s="74" t="s">
        <v>36</v>
      </c>
      <c r="C64" s="74"/>
      <c r="D64" s="74"/>
      <c r="E64" s="74"/>
      <c r="F64" s="74"/>
      <c r="G64" s="18">
        <v>20</v>
      </c>
      <c r="H64" s="29">
        <v>1</v>
      </c>
      <c r="I64" s="33">
        <v>0.2</v>
      </c>
      <c r="J64" s="33">
        <v>9</v>
      </c>
      <c r="K64" s="33">
        <v>44</v>
      </c>
      <c r="L64" s="43">
        <v>1.4E-2</v>
      </c>
      <c r="M64" s="111">
        <v>0</v>
      </c>
      <c r="N64" s="112"/>
      <c r="O64" s="62">
        <v>0</v>
      </c>
      <c r="P64" s="113">
        <v>0.108</v>
      </c>
      <c r="Q64" s="114"/>
      <c r="R64" s="44">
        <v>2.76</v>
      </c>
      <c r="S64" s="44">
        <v>12.72</v>
      </c>
      <c r="T64" s="58">
        <v>3</v>
      </c>
      <c r="U64" s="44">
        <v>0.372</v>
      </c>
    </row>
    <row r="65" spans="1:24" s="2" customFormat="1" ht="15.75" customHeight="1" x14ac:dyDescent="0.3">
      <c r="A65" s="17"/>
      <c r="B65" s="74" t="s">
        <v>37</v>
      </c>
      <c r="C65" s="74"/>
      <c r="D65" s="74"/>
      <c r="E65" s="74"/>
      <c r="F65" s="74"/>
      <c r="G65" s="18">
        <v>30</v>
      </c>
      <c r="H65" s="32">
        <v>2.2799999999999998</v>
      </c>
      <c r="I65" s="32">
        <v>0.24</v>
      </c>
      <c r="J65" s="32">
        <v>14.76</v>
      </c>
      <c r="K65" s="31">
        <v>71</v>
      </c>
      <c r="L65" s="62">
        <v>3.3000000000000002E-2</v>
      </c>
      <c r="M65" s="111">
        <v>0</v>
      </c>
      <c r="N65" s="112"/>
      <c r="O65" s="62">
        <v>0</v>
      </c>
      <c r="P65" s="111">
        <v>0.33</v>
      </c>
      <c r="Q65" s="112"/>
      <c r="R65" s="45">
        <v>6</v>
      </c>
      <c r="S65" s="45">
        <v>19.5</v>
      </c>
      <c r="T65" s="60">
        <v>4.2</v>
      </c>
      <c r="U65" s="45">
        <v>0.33</v>
      </c>
    </row>
    <row r="66" spans="1:24" s="2" customFormat="1" ht="15.75" customHeight="1" x14ac:dyDescent="0.25">
      <c r="A66" s="91" t="s">
        <v>61</v>
      </c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6"/>
      <c r="W66" s="6"/>
      <c r="X66" s="6"/>
    </row>
    <row r="67" spans="1:24" s="2" customFormat="1" ht="39" customHeight="1" x14ac:dyDescent="0.3">
      <c r="A67" s="17" t="s">
        <v>58</v>
      </c>
      <c r="B67" s="96" t="s">
        <v>59</v>
      </c>
      <c r="C67" s="97"/>
      <c r="D67" s="97"/>
      <c r="E67" s="97"/>
      <c r="F67" s="98"/>
      <c r="G67" s="18">
        <v>250</v>
      </c>
      <c r="H67" s="22">
        <v>7.8</v>
      </c>
      <c r="I67" s="22">
        <v>2.2999999999999998</v>
      </c>
      <c r="J67" s="56">
        <v>18.5</v>
      </c>
      <c r="K67" s="39">
        <v>126.9</v>
      </c>
      <c r="L67" s="26">
        <v>0.3</v>
      </c>
      <c r="M67" s="26">
        <v>4.5</v>
      </c>
      <c r="N67" s="26"/>
      <c r="O67" s="26">
        <v>0.2</v>
      </c>
      <c r="P67" s="26"/>
      <c r="Q67" s="73">
        <v>2</v>
      </c>
      <c r="R67" s="26">
        <v>48.7</v>
      </c>
      <c r="S67" s="73">
        <v>35</v>
      </c>
      <c r="T67" s="26">
        <v>96.7</v>
      </c>
      <c r="U67" s="26">
        <v>2.2999999999999998</v>
      </c>
    </row>
    <row r="68" spans="1:24" s="2" customFormat="1" ht="71.25" customHeight="1" x14ac:dyDescent="0.3">
      <c r="A68" s="30" t="s">
        <v>35</v>
      </c>
      <c r="B68" s="74" t="s">
        <v>17</v>
      </c>
      <c r="C68" s="74"/>
      <c r="D68" s="74"/>
      <c r="E68" s="74"/>
      <c r="F68" s="74"/>
      <c r="G68" s="28" t="s">
        <v>18</v>
      </c>
      <c r="H68" s="32">
        <v>0.53</v>
      </c>
      <c r="I68" s="32"/>
      <c r="J68" s="41">
        <v>9.4700000000000006</v>
      </c>
      <c r="K68" s="20">
        <v>40</v>
      </c>
      <c r="L68" s="62"/>
      <c r="M68" s="63">
        <v>0.27</v>
      </c>
      <c r="N68" s="66"/>
      <c r="O68" s="62"/>
      <c r="P68" s="67"/>
      <c r="Q68" s="66"/>
      <c r="R68" s="32">
        <v>13.6</v>
      </c>
      <c r="S68" s="32">
        <v>22.13</v>
      </c>
      <c r="T68" s="32">
        <v>11.73</v>
      </c>
      <c r="U68" s="32">
        <v>0.1</v>
      </c>
    </row>
    <row r="69" spans="1:24" s="2" customFormat="1" ht="21" customHeight="1" x14ac:dyDescent="0.3">
      <c r="A69" s="30"/>
      <c r="B69" s="74" t="s">
        <v>36</v>
      </c>
      <c r="C69" s="74"/>
      <c r="D69" s="74"/>
      <c r="E69" s="74"/>
      <c r="F69" s="74"/>
      <c r="G69" s="18">
        <v>50</v>
      </c>
      <c r="H69" s="33">
        <v>2.5</v>
      </c>
      <c r="I69" s="33">
        <v>0.5</v>
      </c>
      <c r="J69" s="33">
        <v>22.5</v>
      </c>
      <c r="K69" s="33">
        <v>110</v>
      </c>
      <c r="L69" s="33">
        <v>3.5000000000000003E-2</v>
      </c>
      <c r="M69" s="63">
        <v>0</v>
      </c>
      <c r="N69" s="66"/>
      <c r="O69" s="62">
        <v>0</v>
      </c>
      <c r="P69" s="67"/>
      <c r="Q69" s="66">
        <v>0.27</v>
      </c>
      <c r="R69" s="32">
        <v>6.9</v>
      </c>
      <c r="S69" s="32">
        <v>7.5</v>
      </c>
      <c r="T69" s="22">
        <v>31.8</v>
      </c>
      <c r="U69" s="29">
        <v>0.93</v>
      </c>
    </row>
    <row r="70" spans="1:24" s="2" customFormat="1" ht="15.75" x14ac:dyDescent="0.3">
      <c r="A70" s="4"/>
      <c r="B70" s="82" t="s">
        <v>16</v>
      </c>
      <c r="C70" s="83"/>
      <c r="D70" s="83"/>
      <c r="E70" s="83"/>
      <c r="F70" s="84"/>
      <c r="G70" s="15"/>
      <c r="H70" s="35">
        <f>SUM(H62:H69)</f>
        <v>18.760000000000002</v>
      </c>
      <c r="I70" s="35">
        <f>SUM(I62:I69)</f>
        <v>14.282</v>
      </c>
      <c r="J70" s="35">
        <f>SUM(J62:J69)</f>
        <v>113</v>
      </c>
      <c r="K70" s="35">
        <f>SUM(K62:K69)</f>
        <v>661.23299999999995</v>
      </c>
      <c r="L70" s="35">
        <f>SUM(L62:L69)</f>
        <v>0.6</v>
      </c>
      <c r="M70" s="109">
        <f>SUM(M62,M63,M64,M65,M33,M68)</f>
        <v>23.33</v>
      </c>
      <c r="N70" s="110"/>
      <c r="O70" s="35">
        <f>SUM(N62,O63,O64,O65,O33,O68)</f>
        <v>0.30599999999999999</v>
      </c>
      <c r="P70" s="109">
        <f>SUM(Q33,Q68,Q62,Q63,P64,P65)</f>
        <v>4.6379999999999999</v>
      </c>
      <c r="Q70" s="110"/>
      <c r="R70" s="35">
        <f>SUM(R62:R69)</f>
        <v>155.30000000000001</v>
      </c>
      <c r="S70" s="35">
        <f>SUM(S62:S69)</f>
        <v>250.76</v>
      </c>
      <c r="T70" s="35">
        <f>SUM(T62:T69)</f>
        <v>169.76000000000002</v>
      </c>
      <c r="U70" s="35">
        <f>SUM(U62:U69)</f>
        <v>4.1319999999999997</v>
      </c>
    </row>
    <row r="71" spans="1:24" s="2" customForma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4" s="2" customFormat="1" x14ac:dyDescent="0.25">
      <c r="A72" s="5" t="s">
        <v>32</v>
      </c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4" s="2" customFormat="1" x14ac:dyDescent="0.25">
      <c r="A73" s="5" t="s">
        <v>33</v>
      </c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4" s="2" customFormat="1" x14ac:dyDescent="0.25">
      <c r="A74" s="5" t="s">
        <v>34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4" s="2" customForma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7" spans="1:24" s="2" customForma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4" s="2" customForma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4" s="2" customForma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4" s="2" customForma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s="2" customForma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s="2" customForma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s="2" customForma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s="2" customForma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s="2" customForma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s="2" customForma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s="2" customForma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s="2" customForma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s="2" customForma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 s="2" customForma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 s="2" customForma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s="2" customForma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</sheetData>
  <mergeCells count="131">
    <mergeCell ref="N54:O54"/>
    <mergeCell ref="P54:Q54"/>
    <mergeCell ref="B27:F27"/>
    <mergeCell ref="B28:F28"/>
    <mergeCell ref="N28:P28"/>
    <mergeCell ref="M30:N30"/>
    <mergeCell ref="P30:Q30"/>
    <mergeCell ref="B29:F29"/>
    <mergeCell ref="N62:P62"/>
    <mergeCell ref="B39:F39"/>
    <mergeCell ref="B40:F40"/>
    <mergeCell ref="B45:F45"/>
    <mergeCell ref="M45:N45"/>
    <mergeCell ref="B46:F46"/>
    <mergeCell ref="M46:N46"/>
    <mergeCell ref="M58:N58"/>
    <mergeCell ref="P58:Q58"/>
    <mergeCell ref="M59:N59"/>
    <mergeCell ref="P59:Q59"/>
    <mergeCell ref="M47:N47"/>
    <mergeCell ref="P47:Q47"/>
    <mergeCell ref="N50:O50"/>
    <mergeCell ref="B51:F51"/>
    <mergeCell ref="B55:F55"/>
    <mergeCell ref="B56:F56"/>
    <mergeCell ref="M56:N56"/>
    <mergeCell ref="B9:F9"/>
    <mergeCell ref="M9:N9"/>
    <mergeCell ref="B10:F10"/>
    <mergeCell ref="B11:F11"/>
    <mergeCell ref="B12:F12"/>
    <mergeCell ref="M12:N12"/>
    <mergeCell ref="P12:Q12"/>
    <mergeCell ref="A66:U66"/>
    <mergeCell ref="A41:U41"/>
    <mergeCell ref="B60:F60"/>
    <mergeCell ref="M60:N60"/>
    <mergeCell ref="P60:Q60"/>
    <mergeCell ref="P48:Q48"/>
    <mergeCell ref="P46:Q46"/>
    <mergeCell ref="B47:F47"/>
    <mergeCell ref="B22:F22"/>
    <mergeCell ref="B23:F23"/>
    <mergeCell ref="M23:N23"/>
    <mergeCell ref="P23:Q23"/>
    <mergeCell ref="B24:F24"/>
    <mergeCell ref="M24:N24"/>
    <mergeCell ref="P24:Q24"/>
    <mergeCell ref="B35:F35"/>
    <mergeCell ref="B38:F38"/>
    <mergeCell ref="A7:U7"/>
    <mergeCell ref="A19:U19"/>
    <mergeCell ref="N27:P27"/>
    <mergeCell ref="B34:F34"/>
    <mergeCell ref="M21:N21"/>
    <mergeCell ref="M14:N14"/>
    <mergeCell ref="P14:Q14"/>
    <mergeCell ref="B15:U15"/>
    <mergeCell ref="B21:F21"/>
    <mergeCell ref="B26:U26"/>
    <mergeCell ref="B31:F31"/>
    <mergeCell ref="M31:N31"/>
    <mergeCell ref="P31:Q31"/>
    <mergeCell ref="B30:F30"/>
    <mergeCell ref="B13:F13"/>
    <mergeCell ref="M13:N13"/>
    <mergeCell ref="P13:Q13"/>
    <mergeCell ref="B4:F4"/>
    <mergeCell ref="B17:F17"/>
    <mergeCell ref="B18:F18"/>
    <mergeCell ref="N4:O4"/>
    <mergeCell ref="N8:O8"/>
    <mergeCell ref="P8:Q8"/>
    <mergeCell ref="B1:F1"/>
    <mergeCell ref="M1:N1"/>
    <mergeCell ref="P1:Q1"/>
    <mergeCell ref="B2:U2"/>
    <mergeCell ref="B5:F5"/>
    <mergeCell ref="B3:U3"/>
    <mergeCell ref="B16:F16"/>
    <mergeCell ref="P16:Q16"/>
    <mergeCell ref="N16:O16"/>
    <mergeCell ref="M5:N5"/>
    <mergeCell ref="B6:F6"/>
    <mergeCell ref="O21:P21"/>
    <mergeCell ref="B20:F20"/>
    <mergeCell ref="B8:F8"/>
    <mergeCell ref="B67:F67"/>
    <mergeCell ref="B68:F68"/>
    <mergeCell ref="B14:F14"/>
    <mergeCell ref="B25:F25"/>
    <mergeCell ref="M25:N25"/>
    <mergeCell ref="B52:F52"/>
    <mergeCell ref="B50:F50"/>
    <mergeCell ref="B48:F48"/>
    <mergeCell ref="M48:N48"/>
    <mergeCell ref="B49:U49"/>
    <mergeCell ref="M36:N36"/>
    <mergeCell ref="P36:Q36"/>
    <mergeCell ref="P44:Q44"/>
    <mergeCell ref="B37:U37"/>
    <mergeCell ref="B43:F43"/>
    <mergeCell ref="B44:F44"/>
    <mergeCell ref="B36:F36"/>
    <mergeCell ref="P25:Q25"/>
    <mergeCell ref="M44:N44"/>
    <mergeCell ref="A32:U32"/>
    <mergeCell ref="B70:F70"/>
    <mergeCell ref="M70:N70"/>
    <mergeCell ref="P70:Q70"/>
    <mergeCell ref="B65:F65"/>
    <mergeCell ref="B61:U61"/>
    <mergeCell ref="B33:F33"/>
    <mergeCell ref="B62:F62"/>
    <mergeCell ref="B63:F63"/>
    <mergeCell ref="B64:F64"/>
    <mergeCell ref="M64:N64"/>
    <mergeCell ref="P64:Q64"/>
    <mergeCell ref="M65:N65"/>
    <mergeCell ref="P65:Q65"/>
    <mergeCell ref="A53:U53"/>
    <mergeCell ref="B69:F69"/>
    <mergeCell ref="B58:F58"/>
    <mergeCell ref="B59:F59"/>
    <mergeCell ref="M43:N43"/>
    <mergeCell ref="P56:Q56"/>
    <mergeCell ref="B57:F57"/>
    <mergeCell ref="N55:O55"/>
    <mergeCell ref="P55:Q55"/>
    <mergeCell ref="B54:F54"/>
    <mergeCell ref="B42:F42"/>
  </mergeCells>
  <pageMargins left="0.7" right="0.7" top="0.75" bottom="0.75" header="0.3" footer="0.3"/>
  <pageSetup paperSize="9" scale="1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1нед</vt:lpstr>
      <vt:lpstr>2нед</vt:lpstr>
      <vt:lpstr>'1нед'!Область_печати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2023-02-20T12:52:26Z</dcterms:modified>
</cp:coreProperties>
</file>